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6870" windowWidth="19320" windowHeight="4710"/>
  </bookViews>
  <sheets>
    <sheet name="“有爱常在 大美番医”微视频创作大赛结果及其项目支出一览" sheetId="4" r:id="rId1"/>
  </sheets>
  <calcPr calcId="144525"/>
</workbook>
</file>

<file path=xl/calcChain.xml><?xml version="1.0" encoding="utf-8"?>
<calcChain xmlns="http://schemas.openxmlformats.org/spreadsheetml/2006/main">
  <c r="C7" i="4" l="1"/>
  <c r="C6" i="4"/>
  <c r="C5" i="4"/>
  <c r="D5" i="4" s="1"/>
  <c r="C8" i="4"/>
  <c r="C9" i="4"/>
  <c r="C10" i="4"/>
  <c r="C4" i="4"/>
  <c r="D4" i="4" s="1"/>
  <c r="F10" i="4"/>
  <c r="F9" i="4"/>
  <c r="F8" i="4"/>
  <c r="F7" i="4"/>
  <c r="F6" i="4"/>
  <c r="F5" i="4"/>
  <c r="F4" i="4"/>
  <c r="D7" i="4" l="1"/>
  <c r="G7" i="4" s="1"/>
  <c r="D10" i="4"/>
  <c r="G10" i="4" s="1"/>
  <c r="D9" i="4"/>
  <c r="G9" i="4" s="1"/>
  <c r="G4" i="4"/>
  <c r="G5" i="4"/>
  <c r="D6" i="4"/>
  <c r="G6" i="4" s="1"/>
  <c r="D8" i="4"/>
  <c r="G8" i="4" s="1"/>
</calcChain>
</file>

<file path=xl/sharedStrings.xml><?xml version="1.0" encoding="utf-8"?>
<sst xmlns="http://schemas.openxmlformats.org/spreadsheetml/2006/main" count="18" uniqueCount="18">
  <si>
    <t>1.贰元集影（广州）文化传媒有限公司--医者无私</t>
    <phoneticPr fontId="1" type="noConversion"/>
  </si>
  <si>
    <t>3.广州风神动漫制作有限公司--女儿给妈妈的礼物</t>
    <phoneticPr fontId="1" type="noConversion"/>
  </si>
  <si>
    <t>4.中山立青传媒文化有限公司--守护您的健康是我们的使命</t>
    <phoneticPr fontId="1" type="noConversion"/>
  </si>
  <si>
    <t>7.广州优翔信息科技有限公司--身有彩凤双飞翼，智能就医爱相随</t>
    <phoneticPr fontId="1" type="noConversion"/>
  </si>
  <si>
    <t>公司名字</t>
    <phoneticPr fontId="1" type="noConversion"/>
  </si>
  <si>
    <t>原始得分</t>
    <phoneticPr fontId="1" type="noConversion"/>
  </si>
  <si>
    <t>原始票数</t>
    <phoneticPr fontId="1" type="noConversion"/>
  </si>
  <si>
    <t>成绩</t>
    <phoneticPr fontId="1" type="noConversion"/>
  </si>
  <si>
    <t>成绩</t>
    <phoneticPr fontId="1" type="noConversion"/>
  </si>
  <si>
    <t>大众评分（20%）</t>
    <phoneticPr fontId="1" type="noConversion"/>
  </si>
  <si>
    <t>总成绩</t>
    <phoneticPr fontId="1" type="noConversion"/>
  </si>
  <si>
    <t>换算得分</t>
    <phoneticPr fontId="1" type="noConversion"/>
  </si>
  <si>
    <t>6.广州维一纳广告策划有限公司--病人的信任，是我们最大的动力</t>
    <phoneticPr fontId="1" type="noConversion"/>
  </si>
  <si>
    <t>5.广州靖传媒文化传播有限公司--保护大脑，争分夺秒</t>
    <phoneticPr fontId="1" type="noConversion"/>
  </si>
  <si>
    <t>2.广东元创星影视文化传媒有限公司--守护</t>
    <phoneticPr fontId="1" type="noConversion"/>
  </si>
  <si>
    <t>1.本次评比活动由专业评委和网络大众投票综合评选出相应的奖项，占比权重为8:2。
2.大众评分得分说明：以最高票数为100分，其他参评单位得分=（原始票数/最高票数）×100计算得出。
3.专业评分得分说明：专业评委根据《微视频评分标准》评分，评委打分后去掉一个最高分和一个最低分，汇总后取平均分，精确到小数点后两位，若出现同分，精确到小数点后三位，依此类推。</t>
    <phoneticPr fontId="1" type="noConversion"/>
  </si>
  <si>
    <t>“有爱常在 大美番医”微视频创作大赛评选情况</t>
    <phoneticPr fontId="1" type="noConversion"/>
  </si>
  <si>
    <t>专业评分（80%）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</si>
</sst>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.00_ "/>
    <numFmt numFmtId="178" formatCode="0_);[Red]\(0\)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仿宋_GB2312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00000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178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8" fontId="6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2" sqref="E2:F2"/>
    </sheetView>
  </sheetViews>
  <sheetFormatPr defaultRowHeight="13.5" x14ac:dyDescent="0.15"/>
  <cols>
    <col min="1" max="1" width="30.875" customWidth="1"/>
    <col min="2" max="2" width="8.5" style="2" customWidth="1"/>
    <col min="3" max="7" width="9.625" style="1" customWidth="1"/>
  </cols>
  <sheetData>
    <row r="1" spans="1:7" ht="36" customHeight="1" x14ac:dyDescent="0.15">
      <c r="A1" s="16" t="s">
        <v>16</v>
      </c>
      <c r="B1" s="17"/>
      <c r="C1" s="17"/>
      <c r="D1" s="17"/>
      <c r="E1" s="17"/>
      <c r="F1" s="17"/>
      <c r="G1" s="17"/>
    </row>
    <row r="2" spans="1:7" ht="26.25" customHeight="1" x14ac:dyDescent="0.15">
      <c r="A2" s="20" t="s">
        <v>4</v>
      </c>
      <c r="B2" s="21" t="s">
        <v>9</v>
      </c>
      <c r="C2" s="21"/>
      <c r="D2" s="21"/>
      <c r="E2" s="18" t="s">
        <v>17</v>
      </c>
      <c r="F2" s="19"/>
      <c r="G2" s="22" t="s">
        <v>10</v>
      </c>
    </row>
    <row r="3" spans="1:7" ht="40.5" customHeight="1" x14ac:dyDescent="0.15">
      <c r="A3" s="20"/>
      <c r="B3" s="3" t="s">
        <v>6</v>
      </c>
      <c r="C3" s="4" t="s">
        <v>11</v>
      </c>
      <c r="D3" s="4" t="s">
        <v>8</v>
      </c>
      <c r="E3" s="5" t="s">
        <v>5</v>
      </c>
      <c r="F3" s="4" t="s">
        <v>7</v>
      </c>
      <c r="G3" s="22"/>
    </row>
    <row r="4" spans="1:7" ht="40.5" customHeight="1" x14ac:dyDescent="0.15">
      <c r="A4" s="6" t="s">
        <v>0</v>
      </c>
      <c r="B4" s="7">
        <v>709</v>
      </c>
      <c r="C4" s="8">
        <f t="shared" ref="C4:C10" si="0">SUM((B4/868)*100)</f>
        <v>81.68202764976958</v>
      </c>
      <c r="D4" s="9">
        <f t="shared" ref="D4:D10" si="1">SUM(C4*0.2)</f>
        <v>16.336405529953918</v>
      </c>
      <c r="E4" s="10">
        <v>76.666666666666671</v>
      </c>
      <c r="F4" s="5">
        <f t="shared" ref="F4:F10" si="2">SUM(E4*0.8)</f>
        <v>61.333333333333343</v>
      </c>
      <c r="G4" s="11">
        <f t="shared" ref="G4:G10" si="3">SUM(D4+F4)</f>
        <v>77.669738863287265</v>
      </c>
    </row>
    <row r="5" spans="1:7" ht="40.5" customHeight="1" x14ac:dyDescent="0.15">
      <c r="A5" s="6" t="s">
        <v>14</v>
      </c>
      <c r="B5" s="12">
        <v>637</v>
      </c>
      <c r="C5" s="8">
        <f t="shared" si="0"/>
        <v>73.387096774193552</v>
      </c>
      <c r="D5" s="9">
        <f t="shared" si="1"/>
        <v>14.677419354838712</v>
      </c>
      <c r="E5" s="10">
        <v>71.833333333333329</v>
      </c>
      <c r="F5" s="5">
        <f t="shared" si="2"/>
        <v>57.466666666666669</v>
      </c>
      <c r="G5" s="11">
        <f t="shared" si="3"/>
        <v>72.144086021505387</v>
      </c>
    </row>
    <row r="6" spans="1:7" ht="40.5" customHeight="1" x14ac:dyDescent="0.15">
      <c r="A6" s="13" t="s">
        <v>1</v>
      </c>
      <c r="B6" s="7">
        <v>791</v>
      </c>
      <c r="C6" s="8">
        <f t="shared" si="0"/>
        <v>91.129032258064512</v>
      </c>
      <c r="D6" s="9">
        <f t="shared" si="1"/>
        <v>18.225806451612904</v>
      </c>
      <c r="E6" s="10">
        <v>72.666666666666671</v>
      </c>
      <c r="F6" s="5">
        <f t="shared" si="2"/>
        <v>58.13333333333334</v>
      </c>
      <c r="G6" s="11">
        <f t="shared" si="3"/>
        <v>76.359139784946251</v>
      </c>
    </row>
    <row r="7" spans="1:7" ht="45" customHeight="1" x14ac:dyDescent="0.15">
      <c r="A7" s="13" t="s">
        <v>2</v>
      </c>
      <c r="B7" s="12">
        <v>868</v>
      </c>
      <c r="C7" s="8">
        <f t="shared" si="0"/>
        <v>100</v>
      </c>
      <c r="D7" s="9">
        <f t="shared" si="1"/>
        <v>20</v>
      </c>
      <c r="E7" s="10">
        <v>89.333333333333329</v>
      </c>
      <c r="F7" s="5">
        <f t="shared" si="2"/>
        <v>71.466666666666669</v>
      </c>
      <c r="G7" s="11">
        <f t="shared" si="3"/>
        <v>91.466666666666669</v>
      </c>
    </row>
    <row r="8" spans="1:7" ht="40.5" customHeight="1" x14ac:dyDescent="0.15">
      <c r="A8" s="13" t="s">
        <v>13</v>
      </c>
      <c r="B8" s="7">
        <v>826</v>
      </c>
      <c r="C8" s="8">
        <f t="shared" si="0"/>
        <v>95.161290322580655</v>
      </c>
      <c r="D8" s="9">
        <f t="shared" si="1"/>
        <v>19.032258064516132</v>
      </c>
      <c r="E8" s="10">
        <v>82.333333333333329</v>
      </c>
      <c r="F8" s="5">
        <f t="shared" si="2"/>
        <v>65.86666666666666</v>
      </c>
      <c r="G8" s="11">
        <f t="shared" si="3"/>
        <v>84.898924731182788</v>
      </c>
    </row>
    <row r="9" spans="1:7" ht="40.5" customHeight="1" x14ac:dyDescent="0.15">
      <c r="A9" s="13" t="s">
        <v>12</v>
      </c>
      <c r="B9" s="12">
        <v>624</v>
      </c>
      <c r="C9" s="8">
        <f t="shared" si="0"/>
        <v>71.889400921658989</v>
      </c>
      <c r="D9" s="9">
        <f t="shared" si="1"/>
        <v>14.377880184331799</v>
      </c>
      <c r="E9" s="10">
        <v>67</v>
      </c>
      <c r="F9" s="5">
        <f t="shared" si="2"/>
        <v>53.6</v>
      </c>
      <c r="G9" s="11">
        <f t="shared" si="3"/>
        <v>67.977880184331795</v>
      </c>
    </row>
    <row r="10" spans="1:7" ht="40.5" customHeight="1" x14ac:dyDescent="0.15">
      <c r="A10" s="13" t="s">
        <v>3</v>
      </c>
      <c r="B10" s="7">
        <v>627</v>
      </c>
      <c r="C10" s="8">
        <f t="shared" si="0"/>
        <v>72.235023041474662</v>
      </c>
      <c r="D10" s="9">
        <f t="shared" si="1"/>
        <v>14.447004608294932</v>
      </c>
      <c r="E10" s="10">
        <v>68</v>
      </c>
      <c r="F10" s="5">
        <f t="shared" si="2"/>
        <v>54.400000000000006</v>
      </c>
      <c r="G10" s="11">
        <f t="shared" si="3"/>
        <v>68.847004608294938</v>
      </c>
    </row>
    <row r="11" spans="1:7" ht="85.5" customHeight="1" x14ac:dyDescent="0.15">
      <c r="A11" s="14" t="s">
        <v>15</v>
      </c>
      <c r="B11" s="15"/>
      <c r="C11" s="15"/>
      <c r="D11" s="15"/>
      <c r="E11" s="15"/>
      <c r="F11" s="15"/>
      <c r="G11" s="15"/>
    </row>
  </sheetData>
  <mergeCells count="6">
    <mergeCell ref="A11:G11"/>
    <mergeCell ref="A1:G1"/>
    <mergeCell ref="E2:F2"/>
    <mergeCell ref="A2:A3"/>
    <mergeCell ref="B2:D2"/>
    <mergeCell ref="G2:G3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“有爱常在 大美番医”微视频创作大赛结果及其项目支出一览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2018-12-18T23:17:23Z</cp:lastPrinted>
  <dcterms:created xsi:type="dcterms:W3CDTF">2018-12-16T02:48:29Z</dcterms:created>
  <dcterms:modified xsi:type="dcterms:W3CDTF">2018-12-18T23:22:07Z</dcterms:modified>
</cp:coreProperties>
</file>