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05"/>
  </bookViews>
  <sheets>
    <sheet name="造价预算汇总" sheetId="25" r:id="rId1"/>
    <sheet name="1停车场管理系统" sheetId="15" r:id="rId2"/>
    <sheet name="2引导及反寻系统" sheetId="19" r:id="rId3"/>
    <sheet name="3视频监控" sheetId="16" r:id="rId4"/>
    <sheet name="4院内导航系统" sheetId="21" r:id="rId5"/>
    <sheet name="5导向标识" sheetId="26" r:id="rId6"/>
    <sheet name="监控及网络统计表1" sheetId="18" r:id="rId7"/>
  </sheets>
  <definedNames>
    <definedName name="_xlnm._FilterDatabase" localSheetId="3" hidden="1">'3视频监控'!$A$1:$J$49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<sst xmlns="http://schemas.openxmlformats.org/spreadsheetml/2006/main" count="597" uniqueCount="324">
  <si>
    <t>番禺区中心医院综合应急大楼项目地下停车场系统调研清单</t>
  </si>
  <si>
    <t>编号</t>
  </si>
  <si>
    <t>项目</t>
  </si>
  <si>
    <t>分项</t>
  </si>
  <si>
    <t>预算（元）</t>
  </si>
  <si>
    <t>备注</t>
  </si>
  <si>
    <t>停车场管理系统</t>
  </si>
  <si>
    <t>预约系统</t>
  </si>
  <si>
    <t>智慧停车</t>
  </si>
  <si>
    <t>车辆停车引导及反向寻车系统</t>
  </si>
  <si>
    <t>车位引导</t>
  </si>
  <si>
    <t>安防监控</t>
  </si>
  <si>
    <t>停车场导航</t>
  </si>
  <si>
    <t>蓝牙室内导航</t>
  </si>
  <si>
    <t>导向标识</t>
  </si>
  <si>
    <t>/</t>
  </si>
  <si>
    <t>小计</t>
  </si>
  <si>
    <t>序号</t>
  </si>
  <si>
    <t>设备名称</t>
  </si>
  <si>
    <t>品牌</t>
  </si>
  <si>
    <t>型号</t>
  </si>
  <si>
    <t>项目特征描述</t>
  </si>
  <si>
    <t>计量单位</t>
  </si>
  <si>
    <t>工程量</t>
  </si>
  <si>
    <t>设备单价</t>
  </si>
  <si>
    <t>设备合计</t>
  </si>
  <si>
    <t>一、停车场管理系统</t>
  </si>
  <si>
    <t>智能道闸</t>
  </si>
  <si>
    <t>直流变频功能：抬杆和落杆速度可以独立调节，可以实现高速抬杆，快速通行；
全向道闸：不区分左右向，场景适应性强
 行星齿轮：传动效率高，性能稳定
支持遇阻反弹，开优先保护功能
免学习、按键微调限位位置，调试简单
事件日志记录、方便操作追踪
支持红外，地感，雷达等多种防砸
手动开闸功能：停电情况下可使用辅助工具使道闸保持打开状态
接口参数
开/关到位输出接口：各1组
485控制接口：1组
开/关/停控制信号接口：各1组
红外/地感防砸信号接口：1组
保护接口（外接压力电波等保护设备）：1组
手柄控制接口：1组
一般规范
尺寸(mm)：299*349*1028
工作温度和湿度：-30~60℃
运行速度：4s、5s、6s
机箱材质：SECC
工作电压：AC220V
电机类型：直流无刷
运行噪声：60分贝
电机功率：300W
杆子类型：直杆
道闸系列：五系列
道闸方向：全向</t>
  </si>
  <si>
    <t>台</t>
  </si>
  <si>
    <t>三个出入口，共3进3出,另有4台用于预约区域及备用</t>
  </si>
  <si>
    <t>防砸雷达</t>
  </si>
  <si>
    <t>【防砸雷达】
采用79GHz MMIC技术，分辨率更高，检测更稳定；
雷达检测距离可调，检测宽度可调，操作方便，通用性强；
无需学习背景，适应更多复杂现场环境；
采用先进的信号处理技术，可稳定检测到行人和车辆，有效防止“砸车、砸人”事故的发生。
采用LED灯指示雷达工作状态，状态更直观。 
自动记录雷达的配置参数，断电重启后可恢复至之前的工作状态；
环境适应性强，检测性能不受电磁干扰、光照、灰尘、雨雪等外界环境影响。
具备检测车和人功能，支持单人过滤。
按需选配，雷达支架-STJ1-6-SK-DJ，366000020</t>
  </si>
  <si>
    <t>触发雷达</t>
  </si>
  <si>
    <t>【触发雷达】
采用79GHz MMIC技术，分辨率更高，检测更稳定；
雷达检测距离可调，检测宽度可调，操作方便，通用性强；
无需学习背景，适应更多复杂现场环境；
提供RS485串口或者WIFI通讯功能，WIFI版本配备手机APP，可对雷达进行在线调试、固件升级，操作更方便；
安装与维护方便，所需人力少，工时短。
具备检测车和人功能，支持单人过滤。
自动记录雷达的配置参数，断电重启后可恢复至之前的工作状态；
环境适应性强，检测性能不受电磁干扰、光照、灰尘、雨雪等外界环境影响。</t>
  </si>
  <si>
    <t>车牌识别一体化</t>
  </si>
  <si>
    <t>【分辨率400W】【LED】
高清晰：400万像素高清摄像机，最大分辨率可达2688*1520，帧率高达25fps；
集成度高：集摄像机、LED显示屏、补光灯、镜头、喇叭功放于一体，有效节省施工布线成本；
显示屏：支持两列行四字双色LED屏，显示内容可灵活配置
内置高亮LED灯，智能补光技术，满足不同场景需求
支持电动变焦镜头，便于调试
车牌识别种类：支持识别的号牌类型包括大（小）型汽车、使领馆汽车、警用汽车、教练汽车、新能源汽车、军车等；2019式武警车牌等国标车牌；
车辆结构化：支持车型识别，车标识别，车身颜色识别，子品牌检测
黑白名单控制：支持黑、白名单的导入及对比，可直接联动道闸开闸，支持脱机运行；
支持智能化视频检测抓拍，实现机动车精准抓拍识别，准确率99.9%以上（车辆目标以及对应车牌成像清晰无遮挡）
支持跟车不落杆，实现快速通行
机箱表面采用抗紫外线静电喷塑工艺，不起皮，不褪色，防尘防水等级符合室外设备IP54级别要求；
一体化结构设计，布线简单，调试方便
摄像机
最低照度：彩色0.04lx(F2.0,AGC ON)
黑白0.02lx(F2.0,AGC ON)
快门：1/30秒至1/100,000秒
传感器类型：1/3" Progressive Scan CMOS
自动光圈：DC驱动
ICR切换：支持
镜头：3.1~6mm电动变焦镜头
日夜转换模式：ICR红外滤片式
数字降噪：3D数字降噪
压缩标准
视频压缩标准：H.264/H.265/MJPEG
视频压缩码率：32 Kbps~16M bps
图像
帧率：25fps(2688*1520)
图像设置：饱和度,亮度,对比度,白平衡,增益,3D降噪通过软件可调
图像格式：JPEG
最大图像尺寸：2688*1520
网络功能
通用功能：心跳,密码保护,NTP校时
支持协议：TCP/IP,HTTP,DHCP,DNS,RTP,RTSP,NTP,支持FTP上传图片
抓拍功能
智能识别：车牌识别,
补光灯控制：补光灯自动光控、时控可选；
图片格式：采用JPEG编码,图片质量可设
接口
通讯接口：1个RJ45 10M/100M 自适应以太网口 ，1个RS-232接口
外部接口：2路触发输入；2路继电器输出，支持道闸开、关、停
补光灯：内置9颗LED补光灯
一般规范
防护等级：IP54
工作温度和湿度：-20℃~70℃,湿度小于90%(无凝结)
电源供应：AC100V~240V
功耗：35W MAX
一般规范
重量：14KG
尺寸(mm)：1384*194*186
显示屏参数
显示亮度：最大1200cd/m²
显示屏尺寸：256mm*128mm
显示分辨率：32*64
屏幕类型：LED</t>
  </si>
  <si>
    <t>套</t>
  </si>
  <si>
    <t>单向安全岛</t>
  </si>
  <si>
    <t>混凝土浇筑</t>
  </si>
  <si>
    <t>管理工作站</t>
  </si>
  <si>
    <t>技术路线：Intel；
CPU：i5-12400；
内存：8GB；
硬盘：256G SSD；
显示器：23.8英寸；
显卡：集显；
操作系统：WIN10 Home(激活)；</t>
  </si>
  <si>
    <t>车场管理服务器</t>
  </si>
  <si>
    <t xml:space="preserve">【出入口控制终端】【固态硬盘】【含单机PMS管理软件】【预装正版WIN10系统】
2U双路标准机架式服务器
CPU：配置1颗 x86架构HYGON 7263处理器，核数≥16核，频率≥2.5GHz
内存：配置64G DDR4，16根内存插槽
硬盘：配置4块1.2T 10K  SAS盘
阵列卡：配置1块RAID_4G卡，(支持RAID 0/1/10/5)
PCIE扩展：支持5个PCIE插槽
网口：板载2个千兆电口，配置2个万兆光口，支持选配10GbE、25GbE SFP+等多种网络接口
其他接口：1个千兆RJ-45管理接口，4个USB 接口，1个VGA口，一个可选前置VGA
电源：配置550W（1+1）高效铂金CRPS冗余电源 </t>
  </si>
  <si>
    <t>光纤收发器</t>
  </si>
  <si>
    <t>接口类型：1个10/100/1000 1bps的自适应RJ45口，1个1000 1bps的SC 光纤口；RJ45 端口防雷：6KV;光纤类型:单模光纤；传输距离：≤3KM；工作波长：发送:1310nm，接收:1550nm；接收灵敏度：≤-20 dBm
发射功率：-15至-6 dBm；工作温度：-20°C~60°C</t>
  </si>
  <si>
    <t>对</t>
  </si>
  <si>
    <t>管理岗亭</t>
  </si>
  <si>
    <t>不锈钢材质，1500*1500*2300mm</t>
  </si>
  <si>
    <t>个</t>
  </si>
  <si>
    <t>网线</t>
  </si>
  <si>
    <t>UTP CAT6</t>
  </si>
  <si>
    <t>米</t>
  </si>
  <si>
    <t>电源线</t>
  </si>
  <si>
    <t>RVV3*2.5</t>
  </si>
  <si>
    <t>RVV3*1.0</t>
  </si>
  <si>
    <t>信号线</t>
  </si>
  <si>
    <t>RVVP6*1.0</t>
  </si>
  <si>
    <t>消防联动信号线</t>
  </si>
  <si>
    <t>RVV2*0.75</t>
  </si>
  <si>
    <t>PVC线管</t>
  </si>
  <si>
    <t>25PVC线管</t>
  </si>
  <si>
    <t>管理服务器</t>
  </si>
  <si>
    <t xml:space="preserve">2U双路标准机架式服务器
CPU：配置1颗 x86架构HYGON 7263处理器，核数≥16核，频率≥2.5GHz
内存：配置64G DDR4，16根内存插槽
硬盘：配置4块1.2T 10K  SAS盘
阵列卡：配置1块RAID_4G卡，(支持RAID 0/1/10/5)
PCIE扩展：支持5个PCIE插槽
网口：板载2个千兆电口，配置2个万兆光口，支持选配10GbE、25GbE SFP+等多种网络接口
其他接口：1个千兆RJ-45管理接口，4个USB 接口，1个VGA口，一个可选前置VGA
电源：配置550W（1+1）高效铂金CRPS冗余电源 </t>
  </si>
  <si>
    <t>停车场管理系统软件</t>
  </si>
  <si>
    <t>包含出入口视频画面、车牌识别进出、车辆查询登记、停车记录查询、微信支付缴费等功能</t>
  </si>
  <si>
    <t>停车场管理系统小计：</t>
  </si>
  <si>
    <t>二、预约停车系统</t>
  </si>
  <si>
    <t>医院HIS系统对接</t>
  </si>
  <si>
    <t>对接医院HIS系统</t>
  </si>
  <si>
    <t>项</t>
  </si>
  <si>
    <t>医院提供查询接口</t>
  </si>
  <si>
    <t>对接医院公众号</t>
  </si>
  <si>
    <t>提供跳转链接</t>
  </si>
  <si>
    <t>云平台搭建</t>
  </si>
  <si>
    <t>云平台搭建：入口H5页面建设、含云服务器、云数据库及云存储等</t>
  </si>
  <si>
    <t>预约停车登记</t>
  </si>
  <si>
    <t>功能开发：
预约停车登记、就诊信息核验、停车区域引导、预约车位余位、预约车位起落锁、预约停车记录、预约数据推送</t>
  </si>
  <si>
    <t>定制开发</t>
  </si>
  <si>
    <t>车位识别相机</t>
  </si>
  <si>
    <t>含安装及辅料</t>
  </si>
  <si>
    <t>相机支架</t>
  </si>
  <si>
    <t>车位管理地锁</t>
  </si>
  <si>
    <t>预约停车系统 小计：</t>
  </si>
  <si>
    <t>二、地下车库车辆引导系统</t>
  </si>
  <si>
    <t>2.1前端</t>
  </si>
  <si>
    <t>视频探测器3车位</t>
  </si>
  <si>
    <r>
      <rPr>
        <sz val="9"/>
        <rFont val="Symbol"/>
        <charset val="2"/>
      </rPr>
      <t></t>
    </r>
    <r>
      <rPr>
        <sz val="9"/>
        <rFont val="宋体"/>
        <charset val="134"/>
      </rPr>
      <t xml:space="preserve"> 视频车位探测器3车位是一个视频识别终端，对1-3车位上的车位状态以及车牌进行识别，通过TCP/IP把车位识别结果及图像信息传输给到视频区域控制器,每台视频区域控制器可以连接控制</t>
    </r>
    <r>
      <rPr>
        <sz val="9"/>
        <rFont val="Symbol"/>
        <charset val="2"/>
      </rPr>
      <t>60</t>
    </r>
    <r>
      <rPr>
        <sz val="9"/>
        <rFont val="宋体"/>
        <charset val="134"/>
      </rPr>
      <t>个三车位视频车位探测器</t>
    </r>
    <r>
      <rPr>
        <sz val="9"/>
        <rFont val="Symbol"/>
        <charset val="2"/>
      </rPr>
      <t>(</t>
    </r>
    <r>
      <rPr>
        <sz val="9"/>
        <rFont val="宋体"/>
        <charset val="134"/>
      </rPr>
      <t>六车位视为</t>
    </r>
    <r>
      <rPr>
        <sz val="9"/>
        <rFont val="Symbol"/>
        <charset val="2"/>
      </rPr>
      <t>2</t>
    </r>
    <r>
      <rPr>
        <sz val="9"/>
        <rFont val="宋体"/>
        <charset val="134"/>
      </rPr>
      <t>个三车位</t>
    </r>
    <r>
      <rPr>
        <sz val="9"/>
        <rFont val="Symbol"/>
        <charset val="2"/>
      </rPr>
      <t>)</t>
    </r>
    <r>
      <rPr>
        <sz val="9"/>
        <rFont val="宋体"/>
        <charset val="134"/>
      </rPr>
      <t xml:space="preserve">。
</t>
    </r>
    <r>
      <rPr>
        <sz val="9"/>
        <rFont val="Symbol"/>
        <charset val="2"/>
      </rPr>
      <t></t>
    </r>
    <r>
      <rPr>
        <sz val="9"/>
        <rFont val="宋体"/>
        <charset val="134"/>
      </rPr>
      <t xml:space="preserve">检控车位数：1-3个
</t>
    </r>
    <r>
      <rPr>
        <sz val="9"/>
        <rFont val="Symbol"/>
        <charset val="2"/>
      </rPr>
      <t></t>
    </r>
    <r>
      <rPr>
        <sz val="9"/>
        <rFont val="宋体"/>
        <charset val="134"/>
      </rPr>
      <t xml:space="preserve">图像传感器：1/3CMOS，图像分辨率：300万像素（2304*1296），图像压缩格式：JPEG，
视频压缩标准：h.264，帧率：1~25帧每秒，视频码率：256Kbps—4Mbps
</t>
    </r>
    <r>
      <rPr>
        <sz val="9"/>
        <rFont val="Symbol"/>
        <charset val="2"/>
      </rPr>
      <t></t>
    </r>
    <r>
      <rPr>
        <sz val="9"/>
        <rFont val="宋体"/>
        <charset val="134"/>
      </rPr>
      <t xml:space="preserve">通讯接口：2个网口+1路RS485+1路电源输入/输出
上位机可配置：IP地址、亮度、对比度、饱和度、锐度、图像码率、车位数、车位编号、告警、RS485设置、车位指示灯设置
</t>
    </r>
    <r>
      <rPr>
        <sz val="9"/>
        <rFont val="Symbol"/>
        <charset val="2"/>
      </rPr>
      <t></t>
    </r>
    <r>
      <rPr>
        <sz val="9"/>
        <rFont val="宋体"/>
        <charset val="134"/>
      </rPr>
      <t xml:space="preserve">识别结果输出：车牌号码、入位/出位时间、车辆图像
</t>
    </r>
    <r>
      <rPr>
        <sz val="9"/>
        <rFont val="Symbol"/>
        <charset val="2"/>
      </rPr>
      <t></t>
    </r>
    <r>
      <rPr>
        <sz val="9"/>
        <rFont val="宋体"/>
        <charset val="134"/>
      </rPr>
      <t xml:space="preserve">录像输出：当接收到录入像指令时，按配置的编码方式输出视频流供其他设备录像
</t>
    </r>
    <r>
      <rPr>
        <sz val="9"/>
        <rFont val="Symbol"/>
        <charset val="2"/>
      </rPr>
      <t></t>
    </r>
    <r>
      <rPr>
        <sz val="9"/>
        <rFont val="宋体"/>
        <charset val="134"/>
      </rPr>
      <t xml:space="preserve">识别速度：＜5S，有车无车识别率：≥99%，车牌识别率≥98%
</t>
    </r>
    <r>
      <rPr>
        <sz val="9"/>
        <rFont val="Symbol"/>
        <charset val="2"/>
      </rPr>
      <t></t>
    </r>
    <r>
      <rPr>
        <sz val="9"/>
        <rFont val="宋体"/>
        <charset val="134"/>
      </rPr>
      <t xml:space="preserve">识别车牌种类：蓝牌、黄牌、教练车牌、新能源车牌、港澳车牌、警车车牌、新式单层军牌、单层武警军牌
</t>
    </r>
    <r>
      <rPr>
        <sz val="9"/>
        <rFont val="Symbol"/>
        <charset val="2"/>
      </rPr>
      <t></t>
    </r>
    <r>
      <rPr>
        <sz val="9"/>
        <rFont val="宋体"/>
        <charset val="134"/>
      </rPr>
      <t xml:space="preserve">检测区域屏蔽：识别干扰区（如：车位号）可通过设置进行屏蔽
</t>
    </r>
    <r>
      <rPr>
        <sz val="9"/>
        <rFont val="Symbol"/>
        <charset val="2"/>
      </rPr>
      <t></t>
    </r>
    <r>
      <rPr>
        <sz val="9"/>
        <rFont val="宋体"/>
        <charset val="134"/>
      </rPr>
      <t xml:space="preserve">车位状态检测：支持,抓拍车位有车、无车图片、移动抓拍
</t>
    </r>
    <r>
      <rPr>
        <sz val="9"/>
        <rFont val="Symbol"/>
        <charset val="2"/>
      </rPr>
      <t></t>
    </r>
    <r>
      <rPr>
        <sz val="9"/>
        <rFont val="宋体"/>
        <charset val="134"/>
      </rPr>
      <t xml:space="preserve">车位状态指示灯：红、绿、黄、蓝、粉、青、白七色可选，可通过软件调控灯颜色
</t>
    </r>
    <r>
      <rPr>
        <sz val="9"/>
        <color rgb="FFFF0000"/>
        <rFont val="宋体"/>
        <charset val="134"/>
      </rPr>
      <t>▲   报警功能：支持专车违停报警、多位多车违停报警、车辆跨线违停报警、异常车位管理。</t>
    </r>
    <r>
      <rPr>
        <sz val="9"/>
        <rFont val="宋体"/>
        <charset val="134"/>
      </rPr>
      <t xml:space="preserve">
</t>
    </r>
    <r>
      <rPr>
        <sz val="9"/>
        <rFont val="Symbol"/>
        <charset val="2"/>
      </rPr>
      <t></t>
    </r>
    <r>
      <rPr>
        <sz val="9"/>
        <rFont val="宋体"/>
        <charset val="134"/>
      </rPr>
      <t xml:space="preserve">最低照度：车辆检测≥2Lux
</t>
    </r>
    <r>
      <rPr>
        <sz val="9"/>
        <rFont val="Symbol"/>
        <charset val="2"/>
      </rPr>
      <t></t>
    </r>
    <r>
      <rPr>
        <sz val="9"/>
        <rFont val="宋体"/>
        <charset val="134"/>
      </rPr>
      <t xml:space="preserve">工作电压：DC12V——24V宽电压，平均功率：＜6W
</t>
    </r>
    <r>
      <rPr>
        <sz val="9"/>
        <rFont val="Symbol"/>
        <charset val="2"/>
      </rPr>
      <t></t>
    </r>
    <r>
      <rPr>
        <sz val="9"/>
        <rFont val="宋体"/>
        <charset val="134"/>
      </rPr>
      <t xml:space="preserve">工作温度：-30℃--70℃，湿度10%——90%（不凝结）
</t>
    </r>
    <r>
      <rPr>
        <sz val="9"/>
        <color indexed="10"/>
        <rFont val="Symbol"/>
        <charset val="2"/>
      </rPr>
      <t></t>
    </r>
    <r>
      <rPr>
        <sz val="9"/>
        <color rgb="FFFF0000"/>
        <rFont val="宋体"/>
        <charset val="134"/>
      </rPr>
      <t>扩展功能：支持蓝牙，可接外置语音装置（喇叭）</t>
    </r>
    <r>
      <rPr>
        <sz val="9"/>
        <rFont val="宋体"/>
        <charset val="134"/>
      </rPr>
      <t xml:space="preserve">
</t>
    </r>
    <r>
      <rPr>
        <sz val="9"/>
        <rFont val="Symbol"/>
        <charset val="2"/>
      </rPr>
      <t></t>
    </r>
    <r>
      <rPr>
        <sz val="9"/>
        <color rgb="FFFF0000"/>
        <rFont val="宋体"/>
        <charset val="134"/>
      </rPr>
      <t>支持外接车位指示灯
▲   设备布线：电源线+网线或非标POE手拉手
▲   外置镜头，无需拆机便可调整识别角度。</t>
    </r>
  </si>
  <si>
    <t>只</t>
  </si>
  <si>
    <t>视频探测器6车位</t>
  </si>
  <si>
    <r>
      <rPr>
        <sz val="9"/>
        <rFont val="Symbol"/>
        <charset val="2"/>
      </rPr>
      <t></t>
    </r>
    <r>
      <rPr>
        <sz val="9"/>
        <rFont val="宋体"/>
        <charset val="134"/>
      </rPr>
      <t xml:space="preserve"> 视频车位探测器</t>
    </r>
    <r>
      <rPr>
        <sz val="9"/>
        <rFont val="Symbol"/>
        <charset val="2"/>
      </rPr>
      <t>6</t>
    </r>
    <r>
      <rPr>
        <sz val="9"/>
        <rFont val="宋体"/>
        <charset val="134"/>
      </rPr>
      <t>车位是一个视频识别终端，对</t>
    </r>
    <r>
      <rPr>
        <sz val="9"/>
        <rFont val="Symbol"/>
        <charset val="2"/>
      </rPr>
      <t>2-6</t>
    </r>
    <r>
      <rPr>
        <sz val="9"/>
        <rFont val="宋体"/>
        <charset val="134"/>
      </rPr>
      <t>车位上的车位状态以及车牌进行识别，通过TCP/IP把车位识别结果及图像信息传输给到视频区域控制器,每台视频区域控制器可以连接控制</t>
    </r>
    <r>
      <rPr>
        <sz val="9"/>
        <rFont val="Symbol"/>
        <charset val="2"/>
      </rPr>
      <t>60</t>
    </r>
    <r>
      <rPr>
        <sz val="9"/>
        <rFont val="宋体"/>
        <charset val="134"/>
      </rPr>
      <t>个三车位视频车位探测器</t>
    </r>
    <r>
      <rPr>
        <sz val="9"/>
        <rFont val="Symbol"/>
        <charset val="2"/>
      </rPr>
      <t>(</t>
    </r>
    <r>
      <rPr>
        <sz val="9"/>
        <rFont val="宋体"/>
        <charset val="134"/>
      </rPr>
      <t>六车位视为</t>
    </r>
    <r>
      <rPr>
        <sz val="9"/>
        <rFont val="Symbol"/>
        <charset val="2"/>
      </rPr>
      <t>2</t>
    </r>
    <r>
      <rPr>
        <sz val="9"/>
        <rFont val="宋体"/>
        <charset val="134"/>
      </rPr>
      <t>个三车位</t>
    </r>
    <r>
      <rPr>
        <sz val="9"/>
        <rFont val="Symbol"/>
        <charset val="2"/>
      </rPr>
      <t>)</t>
    </r>
    <r>
      <rPr>
        <sz val="9"/>
        <rFont val="宋体"/>
        <charset val="134"/>
      </rPr>
      <t xml:space="preserve">
</t>
    </r>
    <r>
      <rPr>
        <sz val="9"/>
        <rFont val="Symbol"/>
        <charset val="2"/>
      </rPr>
      <t></t>
    </r>
    <r>
      <rPr>
        <sz val="9"/>
        <rFont val="宋体"/>
        <charset val="134"/>
      </rPr>
      <t>检控车位数：</t>
    </r>
    <r>
      <rPr>
        <sz val="9"/>
        <rFont val="Symbol"/>
        <charset val="2"/>
      </rPr>
      <t>2-6</t>
    </r>
    <r>
      <rPr>
        <sz val="9"/>
        <rFont val="宋体"/>
        <charset val="134"/>
      </rPr>
      <t xml:space="preserve">个
</t>
    </r>
    <r>
      <rPr>
        <sz val="9"/>
        <rFont val="Symbol"/>
        <charset val="2"/>
      </rPr>
      <t></t>
    </r>
    <r>
      <rPr>
        <sz val="9"/>
        <rFont val="宋体"/>
        <charset val="134"/>
      </rPr>
      <t xml:space="preserve">图像传感器：1/3CMOS，图像分辨率：300万像素（2304*1296），图像压缩格式：JPEG，
视频压缩标准：h.264，帧率：1~25帧每秒，视频码率：256Kbps—4Mbps
</t>
    </r>
    <r>
      <rPr>
        <sz val="9"/>
        <rFont val="Symbol"/>
        <charset val="2"/>
      </rPr>
      <t></t>
    </r>
    <r>
      <rPr>
        <sz val="9"/>
        <rFont val="宋体"/>
        <charset val="134"/>
      </rPr>
      <t xml:space="preserve">通讯接口：2个网口+1路RS485+1路电源输入/输出
上位机可配置：IP地址、亮度、对比度、饱和度、锐度、图像码率、车位数、车位编号、告警、RS485设置、车位指示灯设置
</t>
    </r>
    <r>
      <rPr>
        <sz val="9"/>
        <rFont val="Symbol"/>
        <charset val="2"/>
      </rPr>
      <t></t>
    </r>
    <r>
      <rPr>
        <sz val="9"/>
        <rFont val="宋体"/>
        <charset val="134"/>
      </rPr>
      <t xml:space="preserve">识别结果输出：车牌号码、入位/出位时间、车辆图像
</t>
    </r>
    <r>
      <rPr>
        <sz val="9"/>
        <rFont val="Symbol"/>
        <charset val="2"/>
      </rPr>
      <t></t>
    </r>
    <r>
      <rPr>
        <sz val="9"/>
        <rFont val="宋体"/>
        <charset val="134"/>
      </rPr>
      <t xml:space="preserve">录像输出：当接收到录入像指令时，按配置的编码方式输出视频流供其他设备录像
</t>
    </r>
    <r>
      <rPr>
        <sz val="9"/>
        <rFont val="Symbol"/>
        <charset val="2"/>
      </rPr>
      <t></t>
    </r>
    <r>
      <rPr>
        <sz val="9"/>
        <rFont val="宋体"/>
        <charset val="134"/>
      </rPr>
      <t xml:space="preserve">识别速度：＜5S，有车无车识别率：≥99%，车牌识别率≥98%
</t>
    </r>
    <r>
      <rPr>
        <sz val="9"/>
        <rFont val="Symbol"/>
        <charset val="2"/>
      </rPr>
      <t></t>
    </r>
    <r>
      <rPr>
        <sz val="9"/>
        <color rgb="FFFF0000"/>
        <rFont val="宋体"/>
        <charset val="134"/>
      </rPr>
      <t xml:space="preserve">识别车牌种类：蓝牌、黄牌、教练车牌、新能源车牌、港澳车牌、警车车牌、新式单层军牌、单层武警军牌
</t>
    </r>
    <r>
      <rPr>
        <sz val="9"/>
        <color indexed="10"/>
        <rFont val="Symbol"/>
        <charset val="2"/>
      </rPr>
      <t></t>
    </r>
    <r>
      <rPr>
        <sz val="9"/>
        <color rgb="FFFF0000"/>
        <rFont val="宋体"/>
        <charset val="134"/>
      </rPr>
      <t>检测区域屏蔽：识别干扰区（如：车位号）可通过设置进行屏蔽</t>
    </r>
    <r>
      <rPr>
        <sz val="9"/>
        <rFont val="宋体"/>
        <charset val="134"/>
      </rPr>
      <t xml:space="preserve">
</t>
    </r>
    <r>
      <rPr>
        <sz val="9"/>
        <rFont val="Symbol"/>
        <charset val="2"/>
      </rPr>
      <t></t>
    </r>
    <r>
      <rPr>
        <sz val="9"/>
        <rFont val="宋体"/>
        <charset val="134"/>
      </rPr>
      <t xml:space="preserve">车位状态检测：支持,抓拍车位有车、无车图片、移动抓拍
</t>
    </r>
    <r>
      <rPr>
        <sz val="9"/>
        <rFont val="Symbol"/>
        <charset val="2"/>
      </rPr>
      <t></t>
    </r>
    <r>
      <rPr>
        <sz val="9"/>
        <rFont val="宋体"/>
        <charset val="134"/>
      </rPr>
      <t>车位状态指示灯：红、绿、黄、蓝、粉、青、白七色可选，可通过软件调控灯颜色
▲</t>
    </r>
    <r>
      <rPr>
        <sz val="9"/>
        <color rgb="FFFF0000"/>
        <rFont val="宋体"/>
        <charset val="134"/>
      </rPr>
      <t xml:space="preserve">   报警功能：支持专车违停报警、多位多车违停报警、车辆跨线违停报警、异常车位管理。</t>
    </r>
    <r>
      <rPr>
        <sz val="9"/>
        <rFont val="宋体"/>
        <charset val="134"/>
      </rPr>
      <t xml:space="preserve">
</t>
    </r>
    <r>
      <rPr>
        <sz val="9"/>
        <rFont val="Symbol"/>
        <charset val="2"/>
      </rPr>
      <t></t>
    </r>
    <r>
      <rPr>
        <sz val="9"/>
        <rFont val="宋体"/>
        <charset val="134"/>
      </rPr>
      <t xml:space="preserve">最低照度：车辆检测≥2Lux
</t>
    </r>
    <r>
      <rPr>
        <sz val="9"/>
        <rFont val="Symbol"/>
        <charset val="2"/>
      </rPr>
      <t></t>
    </r>
    <r>
      <rPr>
        <sz val="9"/>
        <rFont val="宋体"/>
        <charset val="134"/>
      </rPr>
      <t xml:space="preserve">工作电压：DC12V——24V宽电压，平均功率：＜6W
</t>
    </r>
    <r>
      <rPr>
        <sz val="9"/>
        <rFont val="Symbol"/>
        <charset val="2"/>
      </rPr>
      <t></t>
    </r>
    <r>
      <rPr>
        <sz val="9"/>
        <rFont val="宋体"/>
        <charset val="134"/>
      </rPr>
      <t xml:space="preserve">工作温度：-30℃--70℃，湿度10%——90%（不凝结）
</t>
    </r>
    <r>
      <rPr>
        <sz val="9"/>
        <rFont val="Symbol"/>
        <charset val="2"/>
      </rPr>
      <t></t>
    </r>
    <r>
      <rPr>
        <sz val="9"/>
        <color rgb="FFFF0000"/>
        <rFont val="宋体"/>
        <charset val="134"/>
      </rPr>
      <t>扩展功能：支持蓝牙，可接外置语音装置（喇叭）
▲   设备布线：电源线+网线或非标POE手拉手
▲   外置镜头，无需拆机便可调整识别角度。</t>
    </r>
  </si>
  <si>
    <t>视频区域控制器</t>
  </si>
  <si>
    <t>视频区域控制器整个系统的中枢，给视频探测器供电并且汇集下级所有视频探测器上传的图像信息和车位状态及车牌号，通过网络交换机把相关信息传输给到系统管理平台,每台视频区域控制器最大可连接60个三车位视频探测器。
工作电压：AC220V              
外形尺寸：400*260*90mm
外壳材质：镀锌板
通讯方式：TCP/IP
接口数量：10个（8个探测器专用网口+2个上联RJ45口 ）
端口隔离：支持
长距离传输：支持
容量：建议最大连接60个三车位视频探测器 
最大连接路数：8路
支持网络隔离功能
含供电电源、控制主板、安装外壳及空气开关</t>
  </si>
  <si>
    <t>32寸座式查询终端</t>
  </si>
  <si>
    <t>查询终端是图形化的寻车系统设备，主要部署在电梯口或停车场人员出入口。它是一个由液晶触摸屏、主机组成的查询系统。车主通过输入车牌号、车位号等方式快速定位车辆停放位置，系统以电子地图的形式显示停车区域，引导车主快速取车。并附带广告投放功能
寻车方式：车牌查询、车位号查询、停车时间查询、无牌车查询
支持操作：界面缩放、旋转
缴费二维码：支持嵌入
广告播放：支持自定义
分辨率：1920*1080
工作电压：AC 220V，50Hz
通讯方式：TCP/IP
显示系统：21.5寸液晶显示器
输入设备：电容触摸屏
对比度: 5000：1
最佳分辨率 :1920：1080
触摸屏 :十点触控
触摸次数 :6000万次以上
机柜接口: RJ45网络接口
通讯控制 :USB接口
内置 :COM口、HDMI接口、并口
通讯控制 :USB接口
机体材质：豪华进口金属汽车烤漆、金属光面漆，进口冷轧钢板                                                        工作温度：-10℃~+65℃
工作湿度：&lt;80%，不凝露</t>
  </si>
  <si>
    <t>室内车位引导屏单向</t>
  </si>
  <si>
    <r>
      <rPr>
        <sz val="9"/>
        <color rgb="FFFF0000"/>
        <rFont val="宋体"/>
        <charset val="134"/>
      </rPr>
      <t xml:space="preserve">红绿双色显示剩余车位数量，可自定义预警数量，大于预警数量时显示绿色，小于预警数量时显示红色。
</t>
    </r>
    <r>
      <rPr>
        <sz val="9"/>
        <rFont val="宋体"/>
        <charset val="134"/>
      </rPr>
      <t>通讯方式：标配RS485通讯，选配TCP/IP</t>
    </r>
    <r>
      <rPr>
        <sz val="9"/>
        <color rgb="FFFF0000"/>
        <rFont val="宋体"/>
        <charset val="134"/>
      </rPr>
      <t xml:space="preserve"> </t>
    </r>
    <r>
      <rPr>
        <sz val="9"/>
        <rFont val="宋体"/>
        <charset val="134"/>
      </rPr>
      <t xml:space="preserve">
外形尺寸：650*183*56mm
灯珠类型：LED高亮灯珠
供电电压：AC220V
工作电压：DC5V
最大功耗 ≤20W
</t>
    </r>
    <r>
      <rPr>
        <sz val="9"/>
        <color rgb="FFFF0000"/>
        <rFont val="宋体"/>
        <charset val="134"/>
      </rPr>
      <t>显示内容：箭头+888或箭头+8888
箭头方向："←""↖""↑""↗""→"
"↙""↓""↘"
显示模式：红绿双色显示
调试方式：手机APP调试</t>
    </r>
    <r>
      <rPr>
        <sz val="9"/>
        <rFont val="宋体"/>
        <charset val="134"/>
      </rPr>
      <t xml:space="preserve">
设备构成：铝合金外壳、有机玻璃面板、高亮LED模组、蓝牙驱动卡、电源</t>
    </r>
  </si>
  <si>
    <t>室内车位引导屏双向</t>
  </si>
  <si>
    <r>
      <rPr>
        <sz val="9"/>
        <color rgb="FFFF0000"/>
        <rFont val="宋体"/>
        <charset val="134"/>
      </rPr>
      <t>红绿双色显示剩余车位数量，可自定义预警数量，大于预警数量时显示绿色，小于预警数量时显示红色。</t>
    </r>
    <r>
      <rPr>
        <sz val="9"/>
        <rFont val="宋体"/>
        <charset val="134"/>
      </rPr>
      <t xml:space="preserve">
通讯方式：标配RS485通讯，选配TCP/IP
外形尺寸 1030*183*56mm
灯珠类型：LED高亮灯珠
供电电压：AC220V
工作电压：DC5V
最大功耗 ≤30W
</t>
    </r>
    <r>
      <rPr>
        <sz val="9"/>
        <color rgb="FFFF0000"/>
        <rFont val="宋体"/>
        <charset val="134"/>
      </rPr>
      <t>显示内容：箭头+888或箭头+8888
箭头方向："←""↖""↑""↗""→"
"↙""↓""↘"
显示模式：红绿双色显示
调试方式：手机APP调试</t>
    </r>
    <r>
      <rPr>
        <sz val="9"/>
        <rFont val="宋体"/>
        <charset val="134"/>
      </rPr>
      <t xml:space="preserve">
设备构成：铝合金外壳、有机玻璃面板、高亮LED模组、蓝牙驱动卡、电源</t>
    </r>
  </si>
  <si>
    <t>室内车位引导屏三向</t>
  </si>
  <si>
    <r>
      <rPr>
        <sz val="9"/>
        <color rgb="FFFF0000"/>
        <rFont val="宋体"/>
        <charset val="134"/>
      </rPr>
      <t xml:space="preserve">红绿双色显示剩余车位数量，可自定义预警数量，大于预警数量时显示绿色，小于预警数量时显示红色。
</t>
    </r>
    <r>
      <rPr>
        <sz val="9"/>
        <rFont val="宋体"/>
        <charset val="134"/>
      </rPr>
      <t xml:space="preserve">通讯方式：标配RS485通讯，选配TCP/IP
外型尺寸：1410*183*56mm
灯珠类型：LED高亮灯珠
供电电压：AC220V
工作电压：DC5V
最大功耗 ≤40W
</t>
    </r>
    <r>
      <rPr>
        <sz val="9"/>
        <color rgb="FFFF0000"/>
        <rFont val="宋体"/>
        <charset val="134"/>
      </rPr>
      <t>显示内容：箭头+888或箭头+8888
箭头方向："←""↖""↑""↗""→"
"↙""↓""↘"
显示模式：红绿双色显示
调试方式：手机APP调试</t>
    </r>
    <r>
      <rPr>
        <sz val="9"/>
        <rFont val="宋体"/>
        <charset val="134"/>
      </rPr>
      <t xml:space="preserve">
设备构成：铝合金外壳、有机玻璃面板、高亮LED模组、蓝牙驱动卡、电源</t>
    </r>
  </si>
  <si>
    <t>户外引导大屏</t>
  </si>
  <si>
    <r>
      <rPr>
        <sz val="9"/>
        <color rgb="FFFF0000"/>
        <rFont val="宋体"/>
        <charset val="134"/>
      </rPr>
      <t>红绿双色显示剩余车位数量，可自定义预警数量，大于预警数量时显示绿色，小于预警数量时显示红色。</t>
    </r>
    <r>
      <rPr>
        <sz val="9"/>
        <rFont val="宋体"/>
        <charset val="134"/>
      </rPr>
      <t xml:space="preserve">
工作电压：AC 110～240V
尺    寸: 2000*750*140mm 
工作温度：-30℃ ~ +75℃
环境湿度： ≤90%RH(不凝露)
支持显示位数:最大支持四位数显示 
功    耗： ≤70W
光    源： 红/绿高亮LED 
通讯方式：标配RS485，选配TCP/IP
</t>
    </r>
    <r>
      <rPr>
        <sz val="9"/>
        <color rgb="FFFF0000"/>
        <rFont val="宋体"/>
        <charset val="134"/>
      </rPr>
      <t xml:space="preserve">外观材质： 冷钢烤漆+钢化玻璃面板 </t>
    </r>
    <r>
      <rPr>
        <sz val="9"/>
        <rFont val="宋体"/>
        <charset val="134"/>
      </rPr>
      <t xml:space="preserve">
</t>
    </r>
    <r>
      <rPr>
        <sz val="9"/>
        <color rgb="FFFF0000"/>
        <rFont val="宋体"/>
        <charset val="134"/>
      </rPr>
      <t>文字部分采用激光切割工艺，内嵌透光板及灯箱
手机APP配置地址和参数。</t>
    </r>
  </si>
  <si>
    <t>视频集中控制器</t>
  </si>
  <si>
    <t>车位引导系统的计算及控制中心，为车位引导系统提供强大的算力及安全、可靠、智能化的技术支撑。将设备信息汇总进行处理，并将处理好的数据下发至引导屏，同时为查询终端提供反向寻车服务。
操作系统：Linux系统
工作电压：AC220V±10%
机身尺寸：428*250*44.5mm
外观材质：镀锌钢板
工作温度：0℃ ~ +60℃ 
工作湿度：10%~90%（无冷凝）
安装方式：机架式 
电    源：250W电源</t>
  </si>
  <si>
    <t>内置蓝牙模块</t>
  </si>
  <si>
    <t>蓝牙辅助标签</t>
  </si>
  <si>
    <t>光纤交换机</t>
  </si>
  <si>
    <t>与监控系统共用</t>
  </si>
  <si>
    <t>核心交换机</t>
  </si>
  <si>
    <t>光纤</t>
  </si>
  <si>
    <t>非屏蔽6类双绞线</t>
  </si>
  <si>
    <t>详见智能化网络系统及综合布线</t>
  </si>
  <si>
    <t>RVV2*1.0</t>
  </si>
  <si>
    <t>RVSP2*1.0</t>
  </si>
  <si>
    <t>RVV3*1.5</t>
  </si>
  <si>
    <t>线槽</t>
  </si>
  <si>
    <t>含配件</t>
  </si>
  <si>
    <t xml:space="preserve">线管 </t>
  </si>
  <si>
    <t>DN20、含配件</t>
  </si>
  <si>
    <t>桥架</t>
  </si>
  <si>
    <t>100mm*50mm，1个厚</t>
  </si>
  <si>
    <t>2.1中心机房</t>
  </si>
  <si>
    <t>车位引导管理软件</t>
  </si>
  <si>
    <r>
      <rPr>
        <sz val="9"/>
        <rFont val="宋体"/>
        <charset val="134"/>
      </rPr>
      <t xml:space="preserve">1：含矢量电子地图建模
</t>
    </r>
    <r>
      <rPr>
        <sz val="9"/>
        <color rgb="FFFF0000"/>
        <rFont val="宋体"/>
        <charset val="134"/>
      </rPr>
      <t>2：支持固定车位、VIP车位、月卡车车位等特殊车位非法占用报警</t>
    </r>
    <r>
      <rPr>
        <sz val="9"/>
        <rFont val="宋体"/>
        <charset val="134"/>
      </rPr>
      <t xml:space="preserve">
3：车位统计功能
4：车场使用率统计
5：实时使用率展示
6：车辆进出信息实时展示
</t>
    </r>
    <r>
      <rPr>
        <sz val="9"/>
        <color rgb="FFFF0000"/>
        <rFont val="宋体"/>
        <charset val="134"/>
      </rPr>
      <t>7：矢量化电子地图、支持缩放</t>
    </r>
    <r>
      <rPr>
        <sz val="9"/>
        <rFont val="宋体"/>
        <charset val="134"/>
      </rPr>
      <t xml:space="preserve">
</t>
    </r>
    <r>
      <rPr>
        <sz val="9"/>
        <color rgb="FFFF0000"/>
        <rFont val="宋体"/>
        <charset val="134"/>
      </rPr>
      <t>8：支持文明停车率展示。
9：支持多权限账号登录管理功能
10：支持设备、运营、地图、用户等多模块管理。</t>
    </r>
    <r>
      <rPr>
        <sz val="9"/>
        <rFont val="宋体"/>
        <charset val="134"/>
      </rPr>
      <t xml:space="preserve">
11：B/S架构软件平台。
12：支持自动规划寻车路径
13：支持车牌查询、车位查询、停车时间段查询、无牌车查询等多种寻车方式。
14：支持拓展手机寻车。
</t>
    </r>
    <r>
      <rPr>
        <sz val="9"/>
        <color rgb="FFFF0000"/>
        <rFont val="宋体"/>
        <charset val="134"/>
      </rPr>
      <t>15.软件平台带精确的车位分布图，可在主界面预览车位使用情况（含实时占用情况，停车时间，停车时长）
16：支持车位预约、并可以通过车位锁对预约车位进行管控。</t>
    </r>
  </si>
  <si>
    <t>云托管服务</t>
  </si>
  <si>
    <t>年</t>
  </si>
  <si>
    <t>地下车库车辆引导系统小计</t>
  </si>
  <si>
    <t>车位引导合计</t>
  </si>
  <si>
    <t>视频监控系统</t>
  </si>
  <si>
    <t>3.1、前端</t>
  </si>
  <si>
    <t>室内半球摄像机</t>
  </si>
  <si>
    <t xml:space="preserve">最高分辨率可达2560 × 1440 @25 fps;
支持用户登录锁定机制，及密码复杂度提示;
支持SmartIR，防止夜间红外过曝;
支持背光补偿，强光抑制，3D数字降噪，数字宽动态，适应不同环境;
支持ROI感兴趣区域增强编码;
支持开放型网络视频接口，ISAPI，SDK，GB28181协议，支持萤石平台接入;
1个内置麦克风;
智能补光，支持白光/红外双补光，红外光最远可达30 m，暖光最远可达20 m;
符合IP66防尘防水设计，可靠性高;
传感器类型：1/2.7" Progressive Scan CMOS
 最低照度：彩色：0.005 Lux @（F1.2, AGC ON），0 Lux with IR
 最大图像尺寸：2560 × 1440
 宽动态：数字宽动态
 调节角度：水平：0°~360°，垂直：0°~75°，旋转：0°~360° 
焦距&amp;视场角：2.8 mm：水平视场角：94°，垂直视场角：49°，对角视场角：114°
4 mm，水平视场角：70°，垂直视场角：35°，对角视场角：85°
6 mm，水平视场角：46°，垂直视场角：24°，对角视场角：54°
8 mm，水平视场角：43°，垂直视场角：24°，对角视场角：50°  
红外波长范围：850 nm
 防补光过曝：支持
 补光灯类型：智能补光，可切换白光灯、红外灯
 补光距离：红外光最远可达30 m，白光最远可达20 m  
视频压缩标准：主码流：H.265/H.264
子码流：H.265/H.264/MJPEG 
音频：1个内置麦克风
 网络：1个RJ45 10 M/100 M自适应以太网口 
存储温湿度：-30 ℃~60 ℃，湿度小于95%（无凝结）
 启动及工作温湿度：-30 ℃~60 ℃，湿度小于95%（无凝结）
 恢复出厂设置：支持客户端或浏览器恢复
 供电方式：DC：12 V ± 25%，支持防反接保护
PoE：IEEE 802.3af，CLASS 3
 电流及功耗：DC：12 V，0.42 A，最大功耗：5 W
PoE： IEEE 802.3af，CLASS 3，最大功耗：6.5 W
 电源接口类型：Ø5.5 mm圆口
 产品尺寸：Ø110 × 93 mm
 包装尺寸：145 × 145 × 128 mm
 设备重量：300 g
 带包装重量：440 g 
防护：IP66 </t>
  </si>
  <si>
    <t>室内枪机</t>
  </si>
  <si>
    <t xml:space="preserve">400万白光全彩筒型网络摄像机
最高分辨率可达2560 × 1440 @25 fps
支持用户登录锁定机制，及密码复杂度提示
支持SmartIR，防止夜间红外过曝
支持背光补偿，强光抑制，3D数字降噪，数字宽动态，适应不同使用环境
支持ROI感兴趣区域增强编码
支持开放型网络视频接口，ISAPI，SDK，GB28181协议，支持萤石平台接入
1个内置麦克风
智能补光，支持白光/红外双补光，红外光最远可达30 m，白光最远可达30 m
符合IP66防尘防水设计，可靠性高
传感器类型：1/2.7" Progressive Scan CMOS
 最低照度：彩色：0.005 Lux @（F1.2，AGC ON），0 Lux with Light
 最大图像尺寸：2560 × 1440
 宽动态：数字宽动态 
焦距&amp;视场角：4 mm，水平视场角：70°，垂直视场角：35°，对角视场角：85°
6 mm，水平视场角：46°，垂直视场角：24°，对角视场角：54°
8 mm，水平视场角：43°，垂直视场角：24°，对角视场角：50°
12 mm，水平视场角：27°，垂直视场角：15°，对角视场角：31°  
红外波长范围：850 nm
 防补光过曝：支持
 补光灯类型：智能补光，可切换白光灯、红外灯
 补光距离：红外光最远可达30 m，白光最远可达30 m 
视频压缩标准：主码流：H.265/H.264
子码流：H.265/H.264/MJPEG 
音频：1个内置麦克风
 网络：1个RJ45 10 M/100 M自适应以太网口 
启动及工作温湿度：-30 ℃~60 ℃，湿度小于95%（无凝结）
 存储温湿度：-30 ℃~60 ℃，湿度小于95%（无凝结）
 恢复出厂设置：支持客户端或浏览器恢复
 供电方式：DC：12 V ± 25%，支持防反接保护
PoE：IEEE 802.3af，Class 3
 电流及功耗：DC：12 V，0.42 A，最大功耗：5 W
PoE：IEEE 802.3af，CLASS 3，最大功耗：6.5 W
 电源接口类型：Ø5.5 mm圆口
 产品尺寸：87.1 × 83.7 × 171.7 mm
 包装尺寸：216 × 121 × 118 mm
 设备重量：360 g
 带包装重量：519 g 
防护：IP66 </t>
  </si>
  <si>
    <t>仓库外</t>
  </si>
  <si>
    <t>摄像机支架</t>
  </si>
  <si>
    <r>
      <rPr>
        <sz val="9"/>
        <rFont val="宋体"/>
        <charset val="134"/>
      </rPr>
      <t>壁装支架
外观</t>
    </r>
    <r>
      <rPr>
        <sz val="9"/>
        <rFont val="Arial"/>
        <charset val="134"/>
      </rPr>
      <t xml:space="preserve">	</t>
    </r>
    <r>
      <rPr>
        <sz val="9"/>
        <rFont val="宋体"/>
        <charset val="134"/>
      </rPr>
      <t>白
适用范围</t>
    </r>
    <r>
      <rPr>
        <sz val="9"/>
        <rFont val="Arial"/>
        <charset val="134"/>
      </rPr>
      <t xml:space="preserve">	</t>
    </r>
    <r>
      <rPr>
        <sz val="9"/>
        <rFont val="宋体"/>
        <charset val="134"/>
      </rPr>
      <t>适合枪型、筒型、一体型摄像机壁装
材料</t>
    </r>
    <r>
      <rPr>
        <sz val="9"/>
        <rFont val="Arial"/>
        <charset val="134"/>
      </rPr>
      <t xml:space="preserve">	</t>
    </r>
    <r>
      <rPr>
        <sz val="9"/>
        <rFont val="宋体"/>
        <charset val="134"/>
      </rPr>
      <t>铝合金
调整角度</t>
    </r>
    <r>
      <rPr>
        <sz val="9"/>
        <rFont val="Arial"/>
        <charset val="134"/>
      </rPr>
      <t xml:space="preserve">	</t>
    </r>
    <r>
      <rPr>
        <sz val="9"/>
        <rFont val="宋体"/>
        <charset val="134"/>
      </rPr>
      <t>水平：360°，垂直：-45°~45°
尺寸</t>
    </r>
    <r>
      <rPr>
        <sz val="9"/>
        <rFont val="Arial"/>
        <charset val="134"/>
      </rPr>
      <t xml:space="preserve">	</t>
    </r>
    <r>
      <rPr>
        <sz val="9"/>
        <rFont val="宋体"/>
        <charset val="134"/>
      </rPr>
      <t>70×97.1×173.4mm
重量</t>
    </r>
    <r>
      <rPr>
        <sz val="9"/>
        <rFont val="Arial"/>
        <charset val="134"/>
      </rPr>
      <t xml:space="preserve">	</t>
    </r>
    <r>
      <rPr>
        <sz val="9"/>
        <rFont val="宋体"/>
        <charset val="134"/>
      </rPr>
      <t>201g</t>
    </r>
  </si>
  <si>
    <t>3.2、中心机房</t>
  </si>
  <si>
    <t>储存服务器</t>
  </si>
  <si>
    <t xml:space="preserve">4U机架式网络存储设备
【硬件规格】
4U机架式网络存储设备，搭载64位多核处理器，1+1冗余电源、冗余风扇，实现7×24小时稳定运行
【硬件规格】
处理器：1颗64位多核处理器
系统内存：8GB
系统盘：1×256G SSD
存储接口：SATA接口，支持硬盘热插拔，总容量达720TB
网络接口：3个千兆数据网口，1个千兆管理口
其他接口：1×COM，2×USB2.0（前置），2×USB3.0（后置），1×VGA（后置），1×HDMI（后置）
整机电源：550W，1+1冗余电源
【产品性能】
视频性能：最大接入路数550（网络输入带宽1100Mbps）
回放性能：最大支持回放路数55路
【产品功能】
支持视频流直存
支持ONVIF、GB/T 28181、RTSP等标准协议
支持VRAID2.0数据保护技术，实现空间和数据的精细化管理
支持磁盘超容错处理，故障盘超过冗余限制，剩余硬盘数据可读，且新数据可正常写入
支持定时录像、手动录像等多种录像方式
支持关键视频数据的加锁保护功能，防止循环覆盖
支持多级运维管理，多渠道报警机制防止报警信息遗漏 </t>
  </si>
  <si>
    <t>综合管理平台</t>
  </si>
  <si>
    <t>3.3、智能化网络及综合布线</t>
  </si>
  <si>
    <t>一、工作区子系统</t>
  </si>
  <si>
    <t>网络面板</t>
  </si>
  <si>
    <t>单口信息面板（含模块）</t>
  </si>
  <si>
    <t>超五类水晶头</t>
  </si>
  <si>
    <t>RJ45 六类非屏蔽水晶头，100个/盒</t>
  </si>
  <si>
    <t>盒</t>
  </si>
  <si>
    <t>二、水平区子系统</t>
  </si>
  <si>
    <t>六类4对非屏蔽双绞线电缆</t>
  </si>
  <si>
    <t>4芯单模光纤</t>
  </si>
  <si>
    <t>GYXTW型4芯单模光缆</t>
  </si>
  <si>
    <t>24芯单模光纤</t>
  </si>
  <si>
    <t>GYTS型层绞式24芯单模光缆</t>
  </si>
  <si>
    <t>镀锌线管</t>
  </si>
  <si>
    <t>JDG20，壁厚 1.2毫米</t>
  </si>
  <si>
    <t>JDG25，壁厚 1.2毫米</t>
  </si>
  <si>
    <t>镀锌线槽</t>
  </si>
  <si>
    <t>200*100*1.2</t>
  </si>
  <si>
    <t>辅材</t>
  </si>
  <si>
    <t>扎带、卡扣、胶布、螺丝、取电开关、插座等</t>
  </si>
  <si>
    <t>三、管理间子系统</t>
  </si>
  <si>
    <t>8口POE交换机</t>
  </si>
  <si>
    <t>提供8个千兆PoE电口、2个千兆光口
交换容量：20 Gbps
包转发率：14.88 Mpps
支持IEEE 802.3at/af标准
端口最大供电功率：30 W
整机最大供电功率：110 W
支持PoE看门狗
支持6 KV防浪涌（PoE口）
支持IEEE 802.3、IEEE 802.3u、IEEE 802.3x、IEEE 802.3ab、IEEE 802.3z标准
支持管理平台管理
支持手机APP管理
支持安防网络拓扑管理、链路聚合、端口管理
支持远程升级
支持PoE输出功率管理
支持VLAN
支持SNMPv1/v2c协议
支持DHCP Snooping
支持终端安全防护
坚固式高强度金属外壳
无风扇设计，高可靠性
安装方式：桌面式可壁挂</t>
  </si>
  <si>
    <t>24口POE交换机</t>
  </si>
  <si>
    <t>提供24个千兆PoE电口、2个千兆光口
交换容量：56 Gbps
包转发率：41.67Mpps
支持IEEE 802.3at/af标准
端口最大供电功率：30 W
整机最大供电功率：370 W
支持PoE看门狗
支持6 KV防浪涌（PoE口）
支持IEEE 802.3、IEEE 802.3u、IEEE 802.3x、IEEE 802.3ab、IEEE 802.3z标准
支持管理平台管理
支持手机APP管理
支持安防网络拓扑管理、链路聚合、端口管理
支持远程升级
支持PoE输出功率管理
支持VLAN
支持SNMPv1/v2c协议
支持DHCP Snooping
支持终端安全防护
坚固式高强度金属外壳
安装方式：机架式</t>
  </si>
  <si>
    <t>光模块</t>
  </si>
  <si>
    <t>千兆20公里单模双纤模块
不分收发
TX1310nm/1.25G
RX1310nm/1.25G
LC
20km
0～70℃
SFP
发射光功率:-6～-1dBm
接收灵敏度（低值）:-21dBm</t>
  </si>
  <si>
    <t>块</t>
  </si>
  <si>
    <t>24口配线架</t>
  </si>
  <si>
    <t>24口配线架含模块</t>
  </si>
  <si>
    <t>理线器</t>
  </si>
  <si>
    <t>1U</t>
  </si>
  <si>
    <t>非屏蔽六类跳线</t>
  </si>
  <si>
    <t>1米非屏蔽六类跳线</t>
  </si>
  <si>
    <t>条</t>
  </si>
  <si>
    <t>4芯光纤盒</t>
  </si>
  <si>
    <t>4芯盒式终端盒FC满配</t>
  </si>
  <si>
    <t>耦合器</t>
  </si>
  <si>
    <t>LC-LC双芯单模光纤耦合器</t>
  </si>
  <si>
    <t>光纤熔接</t>
  </si>
  <si>
    <t>芯</t>
  </si>
  <si>
    <t>光纤跳线</t>
  </si>
  <si>
    <t>2米LC-LC单模双芯 光纤跳线</t>
  </si>
  <si>
    <t>9U壁挂机柜</t>
  </si>
  <si>
    <t>550*450*490mm  配置1个风扇，1块层板，1条4位电源</t>
  </si>
  <si>
    <t>四、垂直子系统</t>
  </si>
  <si>
    <t>4芯室外单模铠装光缆</t>
  </si>
  <si>
    <t>五、设备间子系统</t>
  </si>
  <si>
    <t>24口千兆交换机</t>
  </si>
  <si>
    <t>24口千兆全网管二层交换机，机架式，24个千兆电口，4个万兆SFP+光口，支持通过console口管理。交换容量：336Gbps/3.36Tbps，包转发率：108Mpps/126Mpps，1U高度，19英寸宽，工作温度：0℃～45℃，满负荷功耗10W。支持VLAN,流量控制，ACL，QOS，环网RRPP，支持SNMP V1/V2c/V3网管。</t>
  </si>
  <si>
    <t xml:space="preserve">提供24个千兆电口，24个千兆光口，6个万兆/千兆SFP光口
交换容量 598Gbps
包转发率 252Mpps
支持静态路由、策略路由、RIP、OSPF、BGP、MPLS等三层路由协议
支持简单网络管理：WEB浏览器，CLI，Telnet，串口
支持IGMP侦听和GRMP 
支持EAPS和ERPS以太网环网保护协议
支持DHCP Server、DHCP Relay、DHCP Snooping
支持支持SP、WRR、SP+WRR等队列调度方式
支持IEEE 802.1x认证、Radius、BDTacacs+认证
支持基于端口的VLAN，IEEE 802.1Q VLAN和GVRP
支持QoS（IEEE 802.1P/1Q和TOS/DiffServ）
支持SNMPv1/v2c/v3用于不同级别的网络管理
</t>
  </si>
  <si>
    <t>24口配线架含（含CAT6，打线式90度信息模块，非屏蔽）</t>
  </si>
  <si>
    <t>24口光纤配线架</t>
  </si>
  <si>
    <t>24口ODF光纤配线架（含LC适配器和尾纤）</t>
  </si>
  <si>
    <t>2米LC-LC双芯单模光纤跳线，LSZH</t>
  </si>
  <si>
    <t>跳</t>
  </si>
  <si>
    <t>42U机柜</t>
  </si>
  <si>
    <t>600*600*2045mm  配置2个风扇，2块层板，1条8位10A电源</t>
  </si>
  <si>
    <t>视频监控系统 小计：</t>
  </si>
  <si>
    <t>医院智能院内导航系统</t>
  </si>
  <si>
    <t>设备合价</t>
  </si>
  <si>
    <t>导航系统建设内容</t>
  </si>
  <si>
    <r>
      <rPr>
        <sz val="10"/>
        <color theme="1"/>
        <rFont val="等线"/>
        <charset val="134"/>
      </rPr>
      <t>基于领先的院内外一体化地图引擎、院内外一体化定位引擎的众寻导航系统建设主要包含: 医院3D高精矢量地图建模与绘制、导航区域内室内平均定位精度</t>
    </r>
    <r>
      <rPr>
        <sz val="10"/>
        <color indexed="8"/>
        <rFont val="微软雅黑 Light"/>
        <charset val="134"/>
      </rPr>
      <t>1~</t>
    </r>
    <r>
      <rPr>
        <sz val="10"/>
        <color theme="1"/>
        <rFont val="等线"/>
        <charset val="134"/>
      </rPr>
      <t>2米、室内外导航路径规划、院区室内外导航无缝切换、跨楼层导航路径规划等丰富功能。导航系统SDK具备广泛的兼容性，可支持iOS7.0及以上，Android 4.3及以上的智能手机在院内实时导航。</t>
    </r>
  </si>
  <si>
    <t>3D高精矢量地图</t>
  </si>
  <si>
    <t>3D高精矢量地图绘制完成之后，对全院3D地图展示效果进行系统性校对、渲染和美化，确保用户的导航体验</t>
  </si>
  <si>
    <t>平方米</t>
  </si>
  <si>
    <t>POI名称校对</t>
  </si>
  <si>
    <t>工程师到现场校对导航区域的每个POI兴趣点，确保每个POI信息的准确性，将真实环境中的每个兴趣点完整的在3D地图上展示出来</t>
  </si>
  <si>
    <t>地图数据维护</t>
  </si>
  <si>
    <t>3D地图数据维护服务2次/年</t>
  </si>
  <si>
    <t>蓝牙信标</t>
  </si>
  <si>
    <t>iBeacon蓝牙定位信标，支持Bluetooth BLE 4.0协议和苹果公司标准iBeacon协议，部署间距为6~7米，内置可更换的锂亚电池，能实现室内精确定位和导航功能，续航时间高达8年，适合室内各种复杂的应用场景</t>
  </si>
  <si>
    <t>蓝牙信标安装</t>
  </si>
  <si>
    <t>iBeacon蓝牙定位信标硬件现场安装部署</t>
  </si>
  <si>
    <t>蓝牙电磁指纹采集</t>
  </si>
  <si>
    <t>医院定位区域蓝牙电磁指纹数据采集</t>
  </si>
  <si>
    <t>导航路径规划与绘制</t>
  </si>
  <si>
    <t>医院定位区域路径规划与绘制</t>
  </si>
  <si>
    <t>导航系统调试</t>
  </si>
  <si>
    <t>现场工程师采集定位区域蓝牙电磁指纹数据以及进行路径规划绘制后，上传到服务器，然后对院区的室内外定位精度、跨楼层路径规划、跨楼栋路径规划、上下扶梯/电梯/楼梯导航切换、室内外导航切换、院内位置实时共享、AR实景导航、720全景VR导航、院内外地图一体化等多个功能模块逐一进行验证，确保用户的导航体验</t>
  </si>
  <si>
    <t>室内导航SDK</t>
  </si>
  <si>
    <t>支持院内外地图一体化、GPS与蓝牙融合定位、多语言语音输入、语音/文字自搜索导航、跨楼栋和跨楼层路径规划、跨楼层和跨楼栋实时导航、院内位置发送、院内位置实时共享、反向寻车、中/英文导航语音播报、自定义POI分类表、AR实景导航、720全景VR导航、周边交通、来院导航和紧急逃生等一系列功能。生成的导航SDK不仅嵌入到iOS、Android、微信公众号以及小程序，还可以赋予医院应用系统开发商位置服务的能力</t>
  </si>
  <si>
    <t>院内智能导航系统软件</t>
  </si>
  <si>
    <t>“导航“小程序，和医院的线上、线下各系统对接，为患者提供基于移动端精准的院内实时导航服务</t>
  </si>
  <si>
    <t>医院智能院内导航系统 小计：</t>
  </si>
  <si>
    <t>番禺区中心医院应急大楼环境地下停车场（智慧）导视系统清单</t>
  </si>
  <si>
    <t xml:space="preserve">  标识类别</t>
  </si>
  <si>
    <t>基本工艺描述</t>
  </si>
  <si>
    <t>规格（mm）</t>
  </si>
  <si>
    <t>设计工作量</t>
  </si>
  <si>
    <t>单价</t>
  </si>
  <si>
    <t>合计</t>
  </si>
  <si>
    <t xml:space="preserve">  备注</t>
  </si>
  <si>
    <t xml:space="preserve">4.地下停车场部分                                            </t>
  </si>
  <si>
    <t>03-01</t>
  </si>
  <si>
    <t xml:space="preserve">
车库指引吊牌
</t>
  </si>
  <si>
    <t>2.0mm优质氧化铝版激光切割折弯，艺术造型定制，内焊接制作骨架及面壳牢固结合，面板打磨、批灰后两层底漆，两层面漆（面烤医疗专用金属漆），部分信息内容为固定式铝型材激光雕刻内衬透光5mm亚克力版；部分版面采用液晶小屏幕内镶式（针对经常更换部分）
注：指路机器人（2英寸智慧系统液晶屏）演示产品，內镶在吊挂指示牌上</t>
  </si>
  <si>
    <t>3200×380×80mm</t>
  </si>
  <si>
    <t>最终以实际方案工艺尺寸描述为准</t>
  </si>
  <si>
    <t>03-02</t>
  </si>
  <si>
    <t xml:space="preserve">
地下出入口指引墙绘
</t>
  </si>
  <si>
    <t>专用室外用墙面丙烯，彩色墙绘</t>
  </si>
  <si>
    <t>根据实际待定</t>
  </si>
  <si>
    <t>03-03</t>
  </si>
  <si>
    <t xml:space="preserve">
分流指引墙绘
</t>
  </si>
  <si>
    <t>03-04</t>
  </si>
  <si>
    <t xml:space="preserve">
电梯间指引牌(侧挂式)
</t>
  </si>
  <si>
    <t>2.0mm优质氧化铝版激光切割折弯，艺术造型定制，内焊接制作骨架及面壳牢固结合，面板打磨、批灰后两层底漆，两层面漆（面烤医疗专用金属漆），部分信息内容为固定式铝型材激光雕刻内衬透光5mm亚克力版，发光；</t>
  </si>
  <si>
    <t>370×250×100mm</t>
  </si>
  <si>
    <t>03-05</t>
  </si>
  <si>
    <t xml:space="preserve">
楼梯间指引牌(侧挂式)
</t>
  </si>
  <si>
    <t>03-06</t>
  </si>
  <si>
    <t xml:space="preserve">
温馨提示牌
</t>
  </si>
  <si>
    <t>8mm亚克力板数控雕刻成型面板倒自然斜角定制产品，打磨、扇灰后两层底漆、两层汽车面漆（面喷医院专色油漆）文字及图案内容丝印。</t>
  </si>
  <si>
    <t>300X300 X8mm</t>
  </si>
  <si>
    <t>03-07</t>
  </si>
  <si>
    <t xml:space="preserve">
消防楼层号牌
</t>
  </si>
  <si>
    <t>2.0mm优质氧化铝版激光切割折弯，艺术造型定制产品，内焊接制作骨架及面壳牢固结合，面板打磨、批灰后两层底漆，两层面漆（面烤医院专用金属漆），内容部分为铝型材信息丝网印刷，主标题采用8mm非结晶聚酯板反面喷漆粘贴，靠墙安装。</t>
  </si>
  <si>
    <t>530×370×15mm</t>
  </si>
  <si>
    <t>03-08</t>
  </si>
  <si>
    <t>交通标识牌（圆形）</t>
  </si>
  <si>
    <t>2.4mm铝板贴钻石级反光膜</t>
  </si>
  <si>
    <t>600×600mm</t>
  </si>
  <si>
    <t>后增</t>
  </si>
  <si>
    <t>03-09</t>
  </si>
  <si>
    <t>交通标识牌（方型）</t>
  </si>
  <si>
    <t>2.5mm铝板贴钻石级反光膜</t>
  </si>
  <si>
    <t>400×600mm</t>
  </si>
  <si>
    <t>03-10</t>
  </si>
  <si>
    <t>反光镜</t>
  </si>
  <si>
    <t>成品订购</t>
  </si>
  <si>
    <t>直径800</t>
  </si>
  <si>
    <t>03-11</t>
  </si>
  <si>
    <t>车轮定位器</t>
  </si>
  <si>
    <t>橡胶制品（成品定制）</t>
  </si>
  <si>
    <t>按行标</t>
  </si>
  <si>
    <t>03-12</t>
  </si>
  <si>
    <t>地面箭头</t>
  </si>
  <si>
    <t>热熔划线</t>
  </si>
  <si>
    <t>按国标</t>
  </si>
  <si>
    <t>03-13</t>
  </si>
  <si>
    <t>地面分隔线</t>
  </si>
  <si>
    <t>03-14</t>
  </si>
  <si>
    <t>优质梯形减速带</t>
  </si>
  <si>
    <t>250*320*45</t>
  </si>
  <si>
    <t>03-15</t>
  </si>
  <si>
    <t>车位划线</t>
  </si>
  <si>
    <t>地面冷喷专色油漆。</t>
  </si>
  <si>
    <t>03-16</t>
  </si>
  <si>
    <t>车位号码牌</t>
  </si>
  <si>
    <t xml:space="preserve">     /</t>
  </si>
  <si>
    <t>03-17</t>
  </si>
  <si>
    <t>安装费（含高空作业）</t>
  </si>
  <si>
    <t>03-18</t>
  </si>
  <si>
    <t>税金</t>
  </si>
  <si>
    <t>增值税税金</t>
  </si>
  <si>
    <t>03-19</t>
  </si>
  <si>
    <t>五金配件及安装辅助材料</t>
  </si>
  <si>
    <t>汇总合计</t>
  </si>
  <si>
    <t>楼层</t>
  </si>
  <si>
    <t>汇聚编码</t>
  </si>
  <si>
    <t>监控前端</t>
  </si>
  <si>
    <t>停车道闸、引导及反寻设备</t>
  </si>
  <si>
    <t>接入交换机</t>
  </si>
  <si>
    <t>光纤盒</t>
  </si>
  <si>
    <t>机柜</t>
  </si>
  <si>
    <t>前端类型</t>
  </si>
  <si>
    <t>数量</t>
  </si>
  <si>
    <t>型号规格</t>
  </si>
  <si>
    <t>负一层</t>
  </si>
  <si>
    <t>RD-1</t>
  </si>
  <si>
    <t>400万像素半球</t>
  </si>
  <si>
    <t>4口光纤盒</t>
  </si>
  <si>
    <t>9机柜</t>
  </si>
  <si>
    <t>400万像素枪机</t>
  </si>
  <si>
    <t>RD-2</t>
  </si>
  <si>
    <t>停车道闸</t>
  </si>
  <si>
    <t>RD-3</t>
  </si>
  <si>
    <t>RD-4</t>
  </si>
  <si>
    <t>负二层</t>
  </si>
  <si>
    <t>RD-5</t>
  </si>
  <si>
    <t>负三层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</si>
</sst>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804]#,##0.00"/>
    <numFmt numFmtId="177" formatCode="0_);[Red]\(0\)"/>
    <numFmt numFmtId="178" formatCode="[=0]&quot;-&quot;;General"/>
    <numFmt numFmtId="179" formatCode="#,##0.00_ "/>
  </numFmts>
  <fonts count="56">
    <font>
      <sz val="11"/>
      <color theme="1"/>
      <name val="宋体"/>
      <charset val="134"/>
      <scheme val="minor"/>
    </font>
    <font>
      <sz val="10"/>
      <color theme="1"/>
      <name val="宋体"/>
      <charset val="134"/>
    </font>
    <font>
      <b/>
      <sz val="10"/>
      <color theme="1"/>
      <name val="宋体"/>
      <charset val="134"/>
    </font>
    <font>
      <sz val="10"/>
      <color rgb="FFFF0000"/>
      <name val="宋体"/>
      <charset val="134"/>
    </font>
    <font>
      <sz val="14"/>
      <color indexed="8"/>
      <name val="宋体"/>
      <charset val="134"/>
    </font>
    <font>
      <sz val="9"/>
      <color indexed="8"/>
      <name val="Verdana"/>
      <charset val="0"/>
    </font>
    <font>
      <sz val="9"/>
      <color indexed="8"/>
      <name val="宋体"/>
      <charset val="134"/>
    </font>
    <font>
      <sz val="9"/>
      <color rgb="FF000000"/>
      <name val="宋体"/>
      <charset val="134"/>
    </font>
    <font>
      <b/>
      <sz val="10"/>
      <color indexed="8"/>
      <name val="宋体"/>
      <charset val="134"/>
    </font>
    <font>
      <sz val="10"/>
      <color indexed="8"/>
      <name val="宋体"/>
      <charset val="134"/>
    </font>
    <font>
      <sz val="9"/>
      <color indexed="8"/>
      <name val="新宋体"/>
      <charset val="134"/>
    </font>
    <font>
      <sz val="9"/>
      <color indexed="8"/>
      <name val="仿宋"/>
      <charset val="134"/>
    </font>
    <font>
      <b/>
      <sz val="9"/>
      <color indexed="8"/>
      <name val="新宋体"/>
      <charset val="134"/>
    </font>
    <font>
      <sz val="9"/>
      <name val="宋体"/>
      <charset val="134"/>
    </font>
    <font>
      <b/>
      <sz val="9"/>
      <name val="宋体"/>
      <charset val="134"/>
    </font>
    <font>
      <b/>
      <sz val="16"/>
      <name val="宋体"/>
      <charset val="134"/>
    </font>
    <font>
      <sz val="10"/>
      <color theme="1"/>
      <name val="等线"/>
      <charset val="134"/>
    </font>
    <font>
      <b/>
      <sz val="9"/>
      <color theme="1"/>
      <name val="宋体"/>
      <charset val="134"/>
    </font>
    <font>
      <sz val="9"/>
      <color theme="1"/>
      <name val="宋体"/>
      <charset val="134"/>
    </font>
    <font>
      <sz val="9"/>
      <color rgb="FFFF0000"/>
      <name val="宋体"/>
      <charset val="134"/>
    </font>
    <font>
      <sz val="10"/>
      <name val="宋体"/>
      <charset val="134"/>
    </font>
    <font>
      <sz val="9"/>
      <color theme="1"/>
      <name val="宋体"/>
      <charset val="134"/>
      <scheme val="minor"/>
    </font>
    <font>
      <sz val="9"/>
      <color indexed="63"/>
      <name val="宋体"/>
      <charset val="134"/>
    </font>
    <font>
      <sz val="9"/>
      <name val="Symbol"/>
      <charset val="2"/>
    </font>
    <font>
      <sz val="9"/>
      <color indexed="0"/>
      <name val="宋体"/>
      <charset val="134"/>
    </font>
    <font>
      <sz val="9"/>
      <color rgb="FF000000"/>
      <name val="宋体"/>
      <charset val="134"/>
    </font>
    <font>
      <sz val="9"/>
      <name val="宋体"/>
      <charset val="134"/>
      <scheme val="minor"/>
    </font>
    <font>
      <sz val="9"/>
      <color theme="1" tint="0.149937437055574"/>
      <name val="宋体"/>
      <charset val="134"/>
    </font>
    <font>
      <sz val="16"/>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2"/>
      <name val="宋体"/>
      <charset val="134"/>
    </font>
    <font>
      <sz val="10"/>
      <name val="Arial"/>
      <charset val="134"/>
    </font>
    <font>
      <sz val="9"/>
      <name val="Arial"/>
      <charset val="134"/>
    </font>
    <font>
      <sz val="11"/>
      <color theme="1"/>
      <name val="宋体"/>
      <charset val="134"/>
      <scheme val="minor"/>
    </font>
    <font>
      <sz val="9"/>
      <color indexed="10"/>
      <name val="Symbol"/>
      <charset val="2"/>
    </font>
    <font>
      <sz val="10"/>
      <color indexed="8"/>
      <name val="微软雅黑 Light"/>
      <charset val="134"/>
    </font>
  </fonts>
  <fills count="45">
    <fill>
      <patternFill patternType="none"/>
    </fill>
    <fill>
      <patternFill patternType="gray125"/>
    </fill>
    <fill>
      <patternFill patternType="solid">
        <fgColor theme="0" tint="-0.149967955565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rgb="FFFFC000"/>
        <bgColor indexed="64"/>
      </patternFill>
    </fill>
    <fill>
      <patternFill patternType="solid">
        <fgColor theme="6" tint="0.599993896298105"/>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65"/>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indexed="0"/>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176"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13" borderId="11"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2" applyNumberFormat="0" applyFill="0" applyAlignment="0" applyProtection="0">
      <alignment vertical="center"/>
    </xf>
    <xf numFmtId="0" fontId="36" fillId="0" borderId="12" applyNumberFormat="0" applyFill="0" applyAlignment="0" applyProtection="0">
      <alignment vertical="center"/>
    </xf>
    <xf numFmtId="0" fontId="37" fillId="0" borderId="13" applyNumberFormat="0" applyFill="0" applyAlignment="0" applyProtection="0">
      <alignment vertical="center"/>
    </xf>
    <xf numFmtId="0" fontId="37" fillId="0" borderId="0" applyNumberFormat="0" applyFill="0" applyBorder="0" applyAlignment="0" applyProtection="0">
      <alignment vertical="center"/>
    </xf>
    <xf numFmtId="0" fontId="38" fillId="14" borderId="14" applyNumberFormat="0" applyAlignment="0" applyProtection="0">
      <alignment vertical="center"/>
    </xf>
    <xf numFmtId="0" fontId="39" fillId="15" borderId="15" applyNumberFormat="0" applyAlignment="0" applyProtection="0">
      <alignment vertical="center"/>
    </xf>
    <xf numFmtId="0" fontId="40" fillId="15" borderId="14" applyNumberFormat="0" applyAlignment="0" applyProtection="0">
      <alignment vertical="center"/>
    </xf>
    <xf numFmtId="0" fontId="41" fillId="16" borderId="16" applyNumberFormat="0" applyAlignment="0" applyProtection="0">
      <alignment vertical="center"/>
    </xf>
    <xf numFmtId="0" fontId="42" fillId="0" borderId="17" applyNumberFormat="0" applyFill="0" applyAlignment="0" applyProtection="0">
      <alignment vertical="center"/>
    </xf>
    <xf numFmtId="0" fontId="43" fillId="0" borderId="18" applyNumberFormat="0" applyFill="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47" fillId="36" borderId="0" applyNumberFormat="0" applyBorder="0" applyAlignment="0" applyProtection="0">
      <alignment vertical="center"/>
    </xf>
    <xf numFmtId="0" fontId="48" fillId="37" borderId="0" applyNumberFormat="0" applyBorder="0" applyAlignment="0" applyProtection="0">
      <alignment vertical="center"/>
    </xf>
    <xf numFmtId="0" fontId="48" fillId="38" borderId="0" applyNumberFormat="0" applyBorder="0" applyAlignment="0" applyProtection="0">
      <alignment vertical="center"/>
    </xf>
    <xf numFmtId="0" fontId="47" fillId="39" borderId="0" applyNumberFormat="0" applyBorder="0" applyAlignment="0" applyProtection="0">
      <alignment vertical="center"/>
    </xf>
    <xf numFmtId="0" fontId="47" fillId="40" borderId="0" applyNumberFormat="0" applyBorder="0" applyAlignment="0" applyProtection="0">
      <alignment vertical="center"/>
    </xf>
    <xf numFmtId="0" fontId="48" fillId="41" borderId="0" applyNumberFormat="0" applyBorder="0" applyAlignment="0" applyProtection="0">
      <alignment vertical="center"/>
    </xf>
    <xf numFmtId="0" fontId="48" fillId="42" borderId="0" applyNumberFormat="0" applyBorder="0" applyAlignment="0" applyProtection="0">
      <alignment vertical="center"/>
    </xf>
    <xf numFmtId="0" fontId="47" fillId="43" borderId="0" applyNumberFormat="0" applyBorder="0" applyAlignment="0" applyProtection="0">
      <alignment vertical="center"/>
    </xf>
    <xf numFmtId="0" fontId="49" fillId="0" borderId="0"/>
    <xf numFmtId="0" fontId="50" fillId="0" borderId="0"/>
    <xf numFmtId="0" fontId="50" fillId="0" borderId="0"/>
    <xf numFmtId="176" fontId="50" fillId="0" borderId="0">
      <alignment vertical="center"/>
    </xf>
    <xf numFmtId="176" fontId="50" fillId="0" borderId="0"/>
    <xf numFmtId="176" fontId="51" fillId="0" borderId="0"/>
    <xf numFmtId="176" fontId="21" fillId="0" borderId="0"/>
    <xf numFmtId="176" fontId="50" fillId="0" borderId="0">
      <alignment vertical="center"/>
    </xf>
    <xf numFmtId="176" fontId="52" fillId="44" borderId="2">
      <alignment horizontal="left" vertical="center" wrapText="1"/>
    </xf>
    <xf numFmtId="176" fontId="50" fillId="0" borderId="0">
      <alignment vertical="center"/>
    </xf>
    <xf numFmtId="176" fontId="50" fillId="0" borderId="0"/>
    <xf numFmtId="176" fontId="50" fillId="0" borderId="0"/>
    <xf numFmtId="176" fontId="53" fillId="0" borderId="0"/>
    <xf numFmtId="176" fontId="53" fillId="0" borderId="0">
      <alignment vertical="center"/>
    </xf>
    <xf numFmtId="0" fontId="53" fillId="0" borderId="0"/>
    <xf numFmtId="0" fontId="53" fillId="0" borderId="0"/>
    <xf numFmtId="176" fontId="53" fillId="0" borderId="0">
      <alignment vertical="center"/>
    </xf>
    <xf numFmtId="176" fontId="50" fillId="0" borderId="0">
      <alignment vertical="center"/>
    </xf>
    <xf numFmtId="176" fontId="50" fillId="0" borderId="0"/>
    <xf numFmtId="176" fontId="53" fillId="0" borderId="0">
      <alignment vertical="center"/>
    </xf>
    <xf numFmtId="176" fontId="50" fillId="0" borderId="0">
      <alignment vertical="center"/>
    </xf>
    <xf numFmtId="0" fontId="50" fillId="0" borderId="0">
      <alignment vertical="center"/>
    </xf>
    <xf numFmtId="176" fontId="50" fillId="0" borderId="0"/>
    <xf numFmtId="0" fontId="49" fillId="0" borderId="0"/>
    <xf numFmtId="176" fontId="49" fillId="0" borderId="0">
      <alignment vertical="center"/>
    </xf>
  </cellStyleXfs>
  <cellXfs count="166">
    <xf numFmtId="176" fontId="0" fillId="0" borderId="0" xfId="0">
      <alignment vertical="center"/>
    </xf>
    <xf numFmtId="0" fontId="1" fillId="0" borderId="0" xfId="65" applyNumberFormat="1" applyFont="1">
      <alignment vertical="center"/>
    </xf>
    <xf numFmtId="0" fontId="2" fillId="2" borderId="1" xfId="65" applyNumberFormat="1" applyFont="1" applyFill="1" applyBorder="1" applyAlignment="1">
      <alignment horizontal="center" vertical="center"/>
    </xf>
    <xf numFmtId="0" fontId="2" fillId="2" borderId="2" xfId="65" applyNumberFormat="1" applyFont="1" applyFill="1" applyBorder="1" applyAlignment="1">
      <alignment horizontal="center" vertical="center" wrapText="1"/>
    </xf>
    <xf numFmtId="0" fontId="2" fillId="2" borderId="3" xfId="65" applyNumberFormat="1" applyFont="1" applyFill="1" applyBorder="1" applyAlignment="1">
      <alignment horizontal="center" vertical="center" wrapText="1"/>
    </xf>
    <xf numFmtId="0" fontId="2" fillId="2" borderId="4" xfId="65" applyNumberFormat="1" applyFont="1" applyFill="1" applyBorder="1" applyAlignment="1">
      <alignment horizontal="center" vertical="center" wrapText="1"/>
    </xf>
    <xf numFmtId="0" fontId="2" fillId="2" borderId="5" xfId="65" applyNumberFormat="1" applyFont="1" applyFill="1" applyBorder="1" applyAlignment="1">
      <alignment horizontal="center" vertical="center"/>
    </xf>
    <xf numFmtId="0" fontId="2" fillId="2" borderId="2" xfId="65" applyNumberFormat="1" applyFont="1" applyFill="1" applyBorder="1" applyAlignment="1">
      <alignment horizontal="center" vertical="center"/>
    </xf>
    <xf numFmtId="0" fontId="2" fillId="2" borderId="3" xfId="65" applyNumberFormat="1" applyFont="1" applyFill="1" applyBorder="1" applyAlignment="1">
      <alignment horizontal="center" vertical="center"/>
    </xf>
    <xf numFmtId="0" fontId="1" fillId="3" borderId="1" xfId="65" applyNumberFormat="1" applyFont="1" applyFill="1" applyBorder="1" applyAlignment="1">
      <alignment horizontal="center" vertical="center"/>
    </xf>
    <xf numFmtId="0" fontId="1" fillId="3" borderId="2" xfId="65" applyNumberFormat="1" applyFont="1" applyFill="1" applyBorder="1" applyAlignment="1">
      <alignment horizontal="center" vertical="center"/>
    </xf>
    <xf numFmtId="0" fontId="3" fillId="3" borderId="2" xfId="65" applyNumberFormat="1" applyFont="1" applyFill="1" applyBorder="1" applyAlignment="1">
      <alignment horizontal="center" vertical="center"/>
    </xf>
    <xf numFmtId="0" fontId="1" fillId="3" borderId="6" xfId="65" applyNumberFormat="1" applyFont="1" applyFill="1" applyBorder="1" applyAlignment="1">
      <alignment horizontal="center" vertical="center"/>
    </xf>
    <xf numFmtId="0" fontId="1" fillId="3" borderId="5" xfId="65" applyNumberFormat="1" applyFont="1" applyFill="1" applyBorder="1" applyAlignment="1">
      <alignment horizontal="center" vertical="center"/>
    </xf>
    <xf numFmtId="0" fontId="1" fillId="4" borderId="1" xfId="65" applyNumberFormat="1" applyFont="1" applyFill="1" applyBorder="1" applyAlignment="1">
      <alignment horizontal="center" vertical="center"/>
    </xf>
    <xf numFmtId="0" fontId="1" fillId="4" borderId="2" xfId="65" applyNumberFormat="1" applyFont="1" applyFill="1" applyBorder="1" applyAlignment="1">
      <alignment horizontal="center" vertical="center"/>
    </xf>
    <xf numFmtId="0" fontId="1" fillId="4" borderId="6" xfId="65" applyNumberFormat="1" applyFont="1" applyFill="1" applyBorder="1" applyAlignment="1">
      <alignment horizontal="center" vertical="center"/>
    </xf>
    <xf numFmtId="0" fontId="1" fillId="4" borderId="5" xfId="65" applyNumberFormat="1" applyFont="1" applyFill="1" applyBorder="1" applyAlignment="1">
      <alignment horizontal="center" vertical="center"/>
    </xf>
    <xf numFmtId="0" fontId="3" fillId="4" borderId="2" xfId="65" applyNumberFormat="1" applyFont="1" applyFill="1" applyBorder="1" applyAlignment="1">
      <alignment horizontal="center" vertical="center"/>
    </xf>
    <xf numFmtId="0" fontId="1" fillId="5" borderId="1" xfId="65" applyNumberFormat="1" applyFont="1" applyFill="1" applyBorder="1" applyAlignment="1">
      <alignment horizontal="center" vertical="center"/>
    </xf>
    <xf numFmtId="0" fontId="1" fillId="5" borderId="2" xfId="65" applyNumberFormat="1" applyFont="1" applyFill="1" applyBorder="1" applyAlignment="1">
      <alignment horizontal="center" vertical="center"/>
    </xf>
    <xf numFmtId="0" fontId="1" fillId="5" borderId="6" xfId="65" applyNumberFormat="1" applyFont="1" applyFill="1" applyBorder="1" applyAlignment="1">
      <alignment horizontal="center" vertical="center"/>
    </xf>
    <xf numFmtId="0" fontId="1" fillId="5" borderId="5" xfId="65" applyNumberFormat="1" applyFont="1" applyFill="1" applyBorder="1" applyAlignment="1">
      <alignment horizontal="center" vertical="center"/>
    </xf>
    <xf numFmtId="0" fontId="3" fillId="5" borderId="2" xfId="65" applyNumberFormat="1" applyFont="1" applyFill="1" applyBorder="1" applyAlignment="1">
      <alignment horizontal="center" vertical="center"/>
    </xf>
    <xf numFmtId="0" fontId="2" fillId="6" borderId="2" xfId="65" applyNumberFormat="1" applyFont="1" applyFill="1" applyBorder="1">
      <alignment vertical="center"/>
    </xf>
    <xf numFmtId="0" fontId="2" fillId="6" borderId="2" xfId="65" applyNumberFormat="1" applyFont="1" applyFill="1" applyBorder="1" applyAlignment="1">
      <alignment horizontal="center" vertical="center"/>
    </xf>
    <xf numFmtId="0" fontId="1" fillId="0" borderId="0" xfId="65" applyNumberFormat="1" applyFont="1" applyAlignment="1">
      <alignment horizontal="center" vertical="center"/>
    </xf>
    <xf numFmtId="0" fontId="2" fillId="2" borderId="4" xfId="65" applyNumberFormat="1" applyFont="1" applyFill="1" applyBorder="1" applyAlignment="1">
      <alignment horizontal="center" vertical="center"/>
    </xf>
    <xf numFmtId="0" fontId="1" fillId="0" borderId="2" xfId="65" applyNumberFormat="1" applyFont="1" applyBorder="1" applyAlignment="1">
      <alignment horizontal="center" vertical="center"/>
    </xf>
    <xf numFmtId="0" fontId="1" fillId="0" borderId="7" xfId="65" applyNumberFormat="1" applyFont="1" applyBorder="1" applyAlignment="1">
      <alignment horizontal="center" vertical="center"/>
    </xf>
    <xf numFmtId="0" fontId="4" fillId="0" borderId="2" xfId="0" applyNumberFormat="1" applyFont="1" applyBorder="1" applyAlignment="1">
      <alignment horizontal="center" vertical="center"/>
    </xf>
    <xf numFmtId="0" fontId="5" fillId="0" borderId="2" xfId="0" applyNumberFormat="1" applyFont="1" applyBorder="1" applyAlignment="1">
      <alignment vertical="top" wrapText="1"/>
    </xf>
    <xf numFmtId="0" fontId="6" fillId="0" borderId="2" xfId="0" applyNumberFormat="1" applyFont="1" applyBorder="1" applyAlignment="1">
      <alignment horizontal="center" vertical="center" wrapText="1"/>
    </xf>
    <xf numFmtId="0" fontId="7" fillId="0" borderId="2" xfId="0" applyNumberFormat="1" applyFont="1" applyBorder="1" applyAlignment="1">
      <alignment vertical="top" wrapText="1"/>
    </xf>
    <xf numFmtId="0" fontId="8" fillId="0" borderId="2"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2" xfId="0" applyNumberFormat="1" applyFont="1" applyBorder="1" applyAlignment="1">
      <alignment horizontal="left" vertical="center" wrapText="1"/>
    </xf>
    <xf numFmtId="0" fontId="10" fillId="0" borderId="2" xfId="0" applyNumberFormat="1" applyFont="1" applyBorder="1" applyAlignment="1">
      <alignment horizontal="left" vertical="center" wrapText="1"/>
    </xf>
    <xf numFmtId="0" fontId="10" fillId="0" borderId="2"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1" fontId="12" fillId="0" borderId="2" xfId="0" applyNumberFormat="1" applyFont="1" applyBorder="1" applyAlignment="1">
      <alignment horizontal="left" vertical="center" wrapText="1"/>
    </xf>
    <xf numFmtId="1" fontId="10" fillId="0" borderId="2" xfId="0" applyNumberFormat="1" applyFont="1" applyBorder="1" applyAlignment="1">
      <alignment horizontal="left" vertical="center" wrapText="1"/>
    </xf>
    <xf numFmtId="2" fontId="12" fillId="0" borderId="2" xfId="0" applyNumberFormat="1" applyFont="1" applyBorder="1" applyAlignment="1">
      <alignment horizontal="center" vertical="center" wrapText="1"/>
    </xf>
    <xf numFmtId="0" fontId="13" fillId="0" borderId="0" xfId="62" applyNumberFormat="1" applyFont="1">
      <alignment vertical="center"/>
    </xf>
    <xf numFmtId="0" fontId="14" fillId="0" borderId="0" xfId="62" applyNumberFormat="1" applyFont="1" applyAlignment="1">
      <alignment horizontal="center" vertical="center"/>
    </xf>
    <xf numFmtId="0" fontId="13" fillId="0" borderId="0" xfId="62" applyNumberFormat="1" applyFont="1" applyAlignment="1">
      <alignment horizontal="center" vertical="center" wrapText="1"/>
    </xf>
    <xf numFmtId="0" fontId="13" fillId="0" borderId="0" xfId="62" applyNumberFormat="1" applyFont="1" applyAlignment="1">
      <alignment horizontal="left" vertical="center" wrapText="1"/>
    </xf>
    <xf numFmtId="7" fontId="13" fillId="0" borderId="0" xfId="62" applyNumberFormat="1" applyFont="1" applyAlignment="1">
      <alignment horizontal="center" vertical="center" wrapText="1"/>
    </xf>
    <xf numFmtId="0" fontId="13" fillId="0" borderId="0" xfId="62" applyNumberFormat="1" applyFont="1" applyAlignment="1">
      <alignment vertical="center" wrapText="1"/>
    </xf>
    <xf numFmtId="0" fontId="15" fillId="0" borderId="0" xfId="62" applyNumberFormat="1" applyFont="1" applyAlignment="1">
      <alignment horizontal="center" vertical="center"/>
    </xf>
    <xf numFmtId="0" fontId="14" fillId="7" borderId="2" xfId="62" applyNumberFormat="1" applyFont="1" applyFill="1" applyBorder="1" applyAlignment="1">
      <alignment horizontal="center" vertical="center" wrapText="1"/>
    </xf>
    <xf numFmtId="7" fontId="14" fillId="7" borderId="2" xfId="62" applyNumberFormat="1" applyFont="1" applyFill="1" applyBorder="1" applyAlignment="1">
      <alignment horizontal="center" vertical="center" wrapText="1"/>
    </xf>
    <xf numFmtId="0" fontId="13" fillId="0" borderId="2" xfId="62" applyNumberFormat="1" applyFont="1" applyBorder="1" applyAlignment="1">
      <alignment horizontal="center" vertical="center" wrapText="1"/>
    </xf>
    <xf numFmtId="0" fontId="16" fillId="8" borderId="2" xfId="0" applyNumberFormat="1" applyFont="1" applyFill="1" applyBorder="1" applyAlignment="1">
      <alignment horizontal="left" vertical="center" wrapText="1"/>
    </xf>
    <xf numFmtId="7" fontId="13" fillId="0" borderId="2" xfId="62" applyNumberFormat="1" applyFont="1" applyBorder="1" applyAlignment="1">
      <alignment horizontal="center" vertical="center" wrapText="1"/>
    </xf>
    <xf numFmtId="0" fontId="16" fillId="8" borderId="2" xfId="0" applyNumberFormat="1" applyFont="1" applyFill="1" applyBorder="1" applyAlignment="1">
      <alignment vertical="center" wrapText="1"/>
    </xf>
    <xf numFmtId="0" fontId="16" fillId="8" borderId="2" xfId="0" applyNumberFormat="1" applyFont="1" applyFill="1" applyBorder="1">
      <alignment vertical="center"/>
    </xf>
    <xf numFmtId="0" fontId="17" fillId="9" borderId="3" xfId="0" applyNumberFormat="1" applyFont="1" applyFill="1" applyBorder="1" applyAlignment="1">
      <alignment horizontal="right" vertical="center" wrapText="1"/>
    </xf>
    <xf numFmtId="0" fontId="17" fillId="9" borderId="8" xfId="0" applyNumberFormat="1" applyFont="1" applyFill="1" applyBorder="1" applyAlignment="1">
      <alignment horizontal="right" vertical="center" wrapText="1"/>
    </xf>
    <xf numFmtId="7" fontId="17" fillId="9" borderId="8" xfId="0" applyNumberFormat="1" applyFont="1" applyFill="1" applyBorder="1" applyAlignment="1">
      <alignment horizontal="center" vertical="center" wrapText="1"/>
    </xf>
    <xf numFmtId="0" fontId="13" fillId="0" borderId="2" xfId="62" applyNumberFormat="1" applyFont="1" applyBorder="1" applyAlignment="1">
      <alignment vertical="center" wrapText="1"/>
    </xf>
    <xf numFmtId="7" fontId="17" fillId="9" borderId="2" xfId="0" applyNumberFormat="1" applyFont="1" applyFill="1" applyBorder="1" applyAlignment="1">
      <alignment horizontal="center" vertical="center" wrapText="1"/>
    </xf>
    <xf numFmtId="0" fontId="17" fillId="9" borderId="2" xfId="0" applyNumberFormat="1" applyFont="1" applyFill="1" applyBorder="1" applyAlignment="1">
      <alignment horizontal="center" vertical="center" wrapText="1"/>
    </xf>
    <xf numFmtId="0" fontId="13" fillId="0" borderId="0" xfId="62" applyNumberFormat="1" applyFont="1" applyAlignment="1">
      <alignment horizontal="left" vertical="center"/>
    </xf>
    <xf numFmtId="0" fontId="13" fillId="0" borderId="0" xfId="65" applyNumberFormat="1" applyFont="1" applyAlignment="1">
      <alignment horizontal="left" vertical="center"/>
    </xf>
    <xf numFmtId="0" fontId="13" fillId="0" borderId="0" xfId="62" applyNumberFormat="1" applyFont="1" applyAlignment="1">
      <alignment horizontal="center" vertical="center"/>
    </xf>
    <xf numFmtId="7" fontId="13" fillId="0" borderId="0" xfId="62" applyNumberFormat="1" applyFont="1">
      <alignment vertical="center"/>
    </xf>
    <xf numFmtId="0" fontId="17" fillId="10" borderId="3" xfId="0" applyNumberFormat="1" applyFont="1" applyFill="1" applyBorder="1" applyAlignment="1">
      <alignment horizontal="left" vertical="center" wrapText="1"/>
    </xf>
    <xf numFmtId="0" fontId="17" fillId="10" borderId="8" xfId="0" applyNumberFormat="1" applyFont="1" applyFill="1" applyBorder="1" applyAlignment="1">
      <alignment horizontal="left" vertical="center" wrapText="1"/>
    </xf>
    <xf numFmtId="0" fontId="17" fillId="10" borderId="4" xfId="0" applyNumberFormat="1" applyFont="1" applyFill="1" applyBorder="1" applyAlignment="1">
      <alignment horizontal="left" vertical="center" wrapText="1"/>
    </xf>
    <xf numFmtId="7" fontId="17" fillId="10" borderId="4" xfId="0" applyNumberFormat="1" applyFont="1" applyFill="1" applyBorder="1" applyAlignment="1">
      <alignment horizontal="left" vertical="center" wrapText="1"/>
    </xf>
    <xf numFmtId="0" fontId="13" fillId="0" borderId="2" xfId="62" applyNumberFormat="1" applyFont="1" applyBorder="1" applyAlignment="1">
      <alignment horizontal="left" vertical="center" wrapText="1"/>
    </xf>
    <xf numFmtId="7" fontId="13" fillId="0" borderId="2" xfId="0" applyNumberFormat="1" applyFont="1" applyBorder="1" applyAlignment="1">
      <alignment horizontal="center" vertical="center" wrapText="1"/>
    </xf>
    <xf numFmtId="0" fontId="13" fillId="0" borderId="2" xfId="52" applyNumberFormat="1" applyFont="1" applyBorder="1" applyAlignment="1">
      <alignment horizontal="left" vertical="center" wrapText="1"/>
    </xf>
    <xf numFmtId="0" fontId="14" fillId="11" borderId="3" xfId="62" applyNumberFormat="1" applyFont="1" applyFill="1" applyBorder="1" applyAlignment="1">
      <alignment horizontal="left" vertical="center"/>
    </xf>
    <xf numFmtId="0" fontId="13" fillId="11" borderId="8" xfId="62" applyNumberFormat="1" applyFont="1" applyFill="1" applyBorder="1" applyAlignment="1">
      <alignment horizontal="center" vertical="center" wrapText="1"/>
    </xf>
    <xf numFmtId="0" fontId="13" fillId="11" borderId="8" xfId="62" applyNumberFormat="1" applyFont="1" applyFill="1" applyBorder="1" applyAlignment="1">
      <alignment horizontal="left" vertical="center" wrapText="1"/>
    </xf>
    <xf numFmtId="7" fontId="13" fillId="11" borderId="8" xfId="62" applyNumberFormat="1" applyFont="1" applyFill="1" applyBorder="1" applyAlignment="1">
      <alignment horizontal="center" vertical="center" wrapText="1"/>
    </xf>
    <xf numFmtId="0" fontId="13" fillId="0" borderId="2" xfId="65" applyNumberFormat="1" applyFont="1" applyBorder="1" applyAlignment="1">
      <alignment horizontal="center" vertical="center" wrapText="1"/>
    </xf>
    <xf numFmtId="0" fontId="13" fillId="0" borderId="2" xfId="72" applyFont="1" applyBorder="1" applyAlignment="1">
      <alignment horizontal="center" vertical="center" wrapText="1"/>
    </xf>
    <xf numFmtId="0" fontId="13" fillId="0" borderId="2" xfId="65" applyNumberFormat="1" applyFont="1" applyBorder="1" applyAlignment="1">
      <alignment horizontal="left" vertical="center" wrapText="1"/>
    </xf>
    <xf numFmtId="7" fontId="13" fillId="0" borderId="2" xfId="65" applyNumberFormat="1" applyFont="1" applyBorder="1" applyAlignment="1">
      <alignment horizontal="center" vertical="center" wrapText="1"/>
    </xf>
    <xf numFmtId="0" fontId="13" fillId="0" borderId="2" xfId="49" applyFont="1" applyBorder="1" applyAlignment="1">
      <alignment horizontal="left" vertical="center" wrapText="1"/>
    </xf>
    <xf numFmtId="0" fontId="13" fillId="0" borderId="2" xfId="49" applyFont="1" applyBorder="1" applyAlignment="1">
      <alignment horizontal="center" vertical="center" wrapText="1"/>
    </xf>
    <xf numFmtId="0" fontId="13" fillId="0" borderId="2" xfId="65" applyNumberFormat="1" applyFont="1" applyBorder="1" applyAlignment="1">
      <alignment horizontal="left" vertical="center"/>
    </xf>
    <xf numFmtId="0" fontId="13" fillId="0" borderId="2" xfId="65" applyNumberFormat="1" applyFont="1" applyBorder="1" applyAlignment="1">
      <alignment horizontal="center" vertical="center"/>
    </xf>
    <xf numFmtId="0" fontId="13" fillId="0" borderId="1" xfId="65" applyNumberFormat="1" applyFont="1" applyBorder="1" applyAlignment="1">
      <alignment horizontal="center" vertical="center" wrapText="1"/>
    </xf>
    <xf numFmtId="7" fontId="13" fillId="0" borderId="1" xfId="65" applyNumberFormat="1" applyFont="1" applyBorder="1" applyAlignment="1">
      <alignment horizontal="center" vertical="center" wrapText="1"/>
    </xf>
    <xf numFmtId="0" fontId="18" fillId="0" borderId="2" xfId="65" applyNumberFormat="1" applyFont="1" applyBorder="1" applyAlignment="1">
      <alignment horizontal="center" vertical="center" wrapText="1"/>
    </xf>
    <xf numFmtId="0" fontId="18" fillId="0" borderId="2" xfId="65" applyNumberFormat="1" applyFont="1" applyBorder="1" applyAlignment="1">
      <alignment horizontal="left" vertical="center" wrapText="1"/>
    </xf>
    <xf numFmtId="0" fontId="13" fillId="0" borderId="2" xfId="65" applyNumberFormat="1" applyFont="1" applyBorder="1" applyAlignment="1" applyProtection="1">
      <alignment horizontal="left" vertical="center" wrapText="1"/>
      <protection locked="0"/>
    </xf>
    <xf numFmtId="0" fontId="13" fillId="0" borderId="5" xfId="72" applyFont="1" applyBorder="1" applyAlignment="1">
      <alignment horizontal="center" vertical="center" wrapText="1"/>
    </xf>
    <xf numFmtId="0" fontId="13" fillId="0" borderId="5" xfId="65" applyNumberFormat="1" applyFont="1" applyBorder="1" applyAlignment="1">
      <alignment horizontal="center" vertical="center" wrapText="1"/>
    </xf>
    <xf numFmtId="0" fontId="18" fillId="0" borderId="5" xfId="65" applyNumberFormat="1" applyFont="1" applyBorder="1" applyAlignment="1">
      <alignment horizontal="center" vertical="center" wrapText="1"/>
    </xf>
    <xf numFmtId="0" fontId="18" fillId="0" borderId="5" xfId="65" applyNumberFormat="1" applyFont="1" applyBorder="1" applyAlignment="1">
      <alignment horizontal="left" vertical="center" wrapText="1"/>
    </xf>
    <xf numFmtId="7" fontId="13" fillId="0" borderId="5" xfId="65" applyNumberFormat="1" applyFont="1" applyBorder="1" applyAlignment="1">
      <alignment horizontal="center" vertical="center" wrapText="1"/>
    </xf>
    <xf numFmtId="0" fontId="19" fillId="0" borderId="2" xfId="65" applyNumberFormat="1" applyFont="1" applyBorder="1" applyAlignment="1">
      <alignment horizontal="center" vertical="center" wrapText="1"/>
    </xf>
    <xf numFmtId="0" fontId="20" fillId="0" borderId="2" xfId="50" applyFont="1" applyBorder="1" applyAlignment="1" applyProtection="1">
      <alignment horizontal="center" vertical="center" wrapText="1"/>
      <protection locked="0"/>
    </xf>
    <xf numFmtId="7" fontId="17" fillId="9" borderId="8" xfId="0" applyNumberFormat="1" applyFont="1" applyFill="1" applyBorder="1" applyAlignment="1">
      <alignment horizontal="right" vertical="center" wrapText="1"/>
    </xf>
    <xf numFmtId="0" fontId="18" fillId="10" borderId="2" xfId="0" applyNumberFormat="1" applyFont="1" applyFill="1" applyBorder="1" applyAlignment="1">
      <alignment horizontal="center" vertical="center" wrapText="1"/>
    </xf>
    <xf numFmtId="0" fontId="13" fillId="0" borderId="2" xfId="62" applyNumberFormat="1" applyFont="1" applyBorder="1">
      <alignment vertical="center"/>
    </xf>
    <xf numFmtId="7" fontId="13" fillId="11" borderId="8" xfId="62" applyNumberFormat="1" applyFont="1" applyFill="1" applyBorder="1" applyAlignment="1">
      <alignment horizontal="right" vertical="center" wrapText="1"/>
    </xf>
    <xf numFmtId="0" fontId="21" fillId="0" borderId="2" xfId="0" applyNumberFormat="1" applyFont="1" applyBorder="1" applyAlignment="1">
      <alignment horizontal="center" vertical="center" wrapText="1"/>
    </xf>
    <xf numFmtId="7" fontId="17" fillId="9" borderId="4" xfId="0" applyNumberFormat="1" applyFont="1" applyFill="1" applyBorder="1" applyAlignment="1">
      <alignment horizontal="right" vertical="center" wrapText="1"/>
    </xf>
    <xf numFmtId="7" fontId="13" fillId="0" borderId="0" xfId="62" applyNumberFormat="1" applyFont="1" applyAlignment="1">
      <alignment horizontal="center" vertical="center"/>
    </xf>
    <xf numFmtId="0" fontId="17" fillId="12" borderId="2" xfId="0" applyNumberFormat="1" applyFont="1" applyFill="1" applyBorder="1" applyAlignment="1">
      <alignment horizontal="left" vertical="center" wrapText="1"/>
    </xf>
    <xf numFmtId="7" fontId="17" fillId="12" borderId="2" xfId="0" applyNumberFormat="1" applyFont="1" applyFill="1" applyBorder="1" applyAlignment="1">
      <alignment horizontal="center" vertical="center" wrapText="1"/>
    </xf>
    <xf numFmtId="0" fontId="17" fillId="10" borderId="2" xfId="0" applyNumberFormat="1" applyFont="1" applyFill="1" applyBorder="1" applyAlignment="1">
      <alignment horizontal="left" vertical="center" wrapText="1"/>
    </xf>
    <xf numFmtId="7" fontId="17" fillId="10" borderId="2" xfId="0" applyNumberFormat="1" applyFont="1" applyFill="1" applyBorder="1" applyAlignment="1">
      <alignment horizontal="center" vertical="center" wrapText="1"/>
    </xf>
    <xf numFmtId="177" fontId="21" fillId="0" borderId="2" xfId="0" applyNumberFormat="1" applyFont="1" applyBorder="1" applyAlignment="1">
      <alignment horizontal="center" vertical="center" wrapText="1"/>
    </xf>
    <xf numFmtId="176" fontId="21" fillId="0" borderId="2" xfId="0" applyFont="1" applyBorder="1" applyAlignment="1">
      <alignment horizontal="center" vertical="center" wrapText="1"/>
    </xf>
    <xf numFmtId="0" fontId="13" fillId="0" borderId="2" xfId="62" applyNumberFormat="1" applyFont="1" applyBorder="1" applyAlignment="1">
      <alignment horizontal="center" vertical="center"/>
    </xf>
    <xf numFmtId="0" fontId="22" fillId="0" borderId="2" xfId="0" applyNumberFormat="1" applyFont="1" applyBorder="1" applyAlignment="1">
      <alignment horizontal="center" vertical="center"/>
    </xf>
    <xf numFmtId="0" fontId="23" fillId="0" borderId="9" xfId="0" applyNumberFormat="1" applyFont="1" applyBorder="1" applyAlignment="1">
      <alignment horizontal="left" vertical="center" wrapText="1"/>
    </xf>
    <xf numFmtId="0" fontId="24" fillId="0" borderId="10" xfId="0" applyNumberFormat="1" applyFont="1" applyBorder="1" applyAlignment="1">
      <alignment horizontal="left" vertical="center" wrapText="1"/>
    </xf>
    <xf numFmtId="0" fontId="25" fillId="0" borderId="2" xfId="0" applyNumberFormat="1" applyFont="1" applyBorder="1" applyAlignment="1">
      <alignment horizontal="center" vertical="center" wrapText="1"/>
    </xf>
    <xf numFmtId="0" fontId="13" fillId="0" borderId="2" xfId="0" applyNumberFormat="1" applyFont="1" applyBorder="1" applyAlignment="1">
      <alignment horizontal="left" vertical="center" wrapText="1"/>
    </xf>
    <xf numFmtId="0" fontId="19" fillId="0" borderId="2" xfId="0" applyNumberFormat="1" applyFont="1" applyBorder="1" applyAlignment="1">
      <alignment horizontal="left" vertical="center" wrapText="1"/>
    </xf>
    <xf numFmtId="0" fontId="13" fillId="0" borderId="2" xfId="0" applyNumberFormat="1" applyFont="1" applyBorder="1" applyAlignment="1">
      <alignment horizontal="center" vertical="center"/>
    </xf>
    <xf numFmtId="0" fontId="13" fillId="0" borderId="2" xfId="0" applyNumberFormat="1" applyFont="1" applyBorder="1" applyAlignment="1">
      <alignment horizontal="center" vertical="center" wrapText="1"/>
    </xf>
    <xf numFmtId="0" fontId="13" fillId="0" borderId="2" xfId="0" applyNumberFormat="1" applyFont="1" applyBorder="1" applyAlignment="1">
      <alignment vertical="center" wrapText="1"/>
    </xf>
    <xf numFmtId="176" fontId="21" fillId="0" borderId="2" xfId="0" applyFont="1" applyBorder="1" applyAlignment="1">
      <alignment horizontal="center" vertical="center"/>
    </xf>
    <xf numFmtId="176" fontId="21" fillId="0" borderId="2" xfId="0" applyFont="1" applyBorder="1" applyAlignment="1">
      <alignment horizontal="left" vertical="center" wrapText="1"/>
    </xf>
    <xf numFmtId="7" fontId="13" fillId="0" borderId="2" xfId="62" applyNumberFormat="1" applyFont="1" applyBorder="1" applyAlignment="1">
      <alignment horizontal="center" vertical="center"/>
    </xf>
    <xf numFmtId="7" fontId="17" fillId="12" borderId="2" xfId="0" applyNumberFormat="1" applyFont="1" applyFill="1" applyBorder="1" applyAlignment="1">
      <alignment horizontal="left" vertical="center" wrapText="1"/>
    </xf>
    <xf numFmtId="0" fontId="18" fillId="12" borderId="2" xfId="0" applyNumberFormat="1" applyFont="1" applyFill="1" applyBorder="1" applyAlignment="1">
      <alignment horizontal="left" vertical="center" wrapText="1"/>
    </xf>
    <xf numFmtId="7" fontId="17" fillId="10" borderId="2" xfId="0" applyNumberFormat="1" applyFont="1" applyFill="1" applyBorder="1" applyAlignment="1">
      <alignment horizontal="left" vertical="center" wrapText="1"/>
    </xf>
    <xf numFmtId="0" fontId="14" fillId="0" borderId="0" xfId="62" applyNumberFormat="1" applyFont="1">
      <alignment vertical="center"/>
    </xf>
    <xf numFmtId="176" fontId="21" fillId="0" borderId="0" xfId="0" applyFont="1">
      <alignment vertical="center"/>
    </xf>
    <xf numFmtId="0" fontId="17" fillId="12" borderId="3" xfId="0" applyNumberFormat="1" applyFont="1" applyFill="1" applyBorder="1" applyAlignment="1">
      <alignment horizontal="left" vertical="center" wrapText="1"/>
    </xf>
    <xf numFmtId="0" fontId="17" fillId="12" borderId="8" xfId="0" applyNumberFormat="1" applyFont="1" applyFill="1" applyBorder="1" applyAlignment="1">
      <alignment horizontal="left" vertical="center" wrapText="1"/>
    </xf>
    <xf numFmtId="0" fontId="17" fillId="12" borderId="4" xfId="0" applyNumberFormat="1" applyFont="1" applyFill="1" applyBorder="1" applyAlignment="1">
      <alignment horizontal="left" vertical="center" wrapText="1"/>
    </xf>
    <xf numFmtId="7" fontId="17" fillId="12" borderId="8" xfId="0" applyNumberFormat="1" applyFont="1" applyFill="1" applyBorder="1" applyAlignment="1">
      <alignment horizontal="center" vertical="center" wrapText="1"/>
    </xf>
    <xf numFmtId="176" fontId="13" fillId="0" borderId="2" xfId="0" applyFont="1" applyBorder="1" applyAlignment="1">
      <alignment horizontal="center" vertical="center" wrapText="1"/>
    </xf>
    <xf numFmtId="176" fontId="21" fillId="0" borderId="2" xfId="0" applyFont="1" applyBorder="1">
      <alignment vertical="center"/>
    </xf>
    <xf numFmtId="176" fontId="26" fillId="0" borderId="2" xfId="0" applyFont="1" applyBorder="1" applyAlignment="1">
      <alignment horizontal="center" vertical="center"/>
    </xf>
    <xf numFmtId="0" fontId="26" fillId="0" borderId="2" xfId="0" applyNumberFormat="1" applyFont="1" applyBorder="1" applyAlignment="1">
      <alignment horizontal="center" vertical="center"/>
    </xf>
    <xf numFmtId="176" fontId="26" fillId="0" borderId="2" xfId="0" applyFont="1" applyBorder="1" applyAlignment="1">
      <alignment horizontal="center" vertical="center" wrapText="1"/>
    </xf>
    <xf numFmtId="176" fontId="26" fillId="0" borderId="2" xfId="0" applyFont="1" applyBorder="1" applyAlignment="1">
      <alignment horizontal="left" vertical="center" wrapText="1"/>
    </xf>
    <xf numFmtId="0" fontId="13" fillId="0" borderId="2" xfId="62" applyNumberFormat="1" applyFont="1" applyBorder="1" applyAlignment="1">
      <alignment horizontal="left" vertical="center"/>
    </xf>
    <xf numFmtId="0" fontId="19" fillId="0" borderId="2" xfId="62" applyNumberFormat="1" applyFont="1" applyBorder="1" applyAlignment="1">
      <alignment horizontal="center" vertical="center" wrapText="1"/>
    </xf>
    <xf numFmtId="0" fontId="17" fillId="12" borderId="8" xfId="0" applyNumberFormat="1" applyFont="1" applyFill="1" applyBorder="1" applyAlignment="1">
      <alignment horizontal="center" vertical="center" wrapText="1"/>
    </xf>
    <xf numFmtId="0" fontId="17" fillId="12" borderId="4" xfId="0" applyNumberFormat="1" applyFont="1" applyFill="1" applyBorder="1" applyAlignment="1">
      <alignment horizontal="center" vertical="center" wrapText="1"/>
    </xf>
    <xf numFmtId="0" fontId="27" fillId="0" borderId="2" xfId="61" applyNumberFormat="1" applyFont="1" applyBorder="1" applyAlignment="1" applyProtection="1">
      <alignment horizontal="center" vertical="center" wrapText="1"/>
      <protection hidden="1"/>
    </xf>
    <xf numFmtId="7" fontId="27" fillId="0" borderId="2" xfId="61" applyNumberFormat="1" applyFont="1" applyBorder="1" applyAlignment="1" applyProtection="1">
      <alignment horizontal="center" vertical="center" wrapText="1"/>
      <protection hidden="1"/>
    </xf>
    <xf numFmtId="0" fontId="18" fillId="12" borderId="4" xfId="0" applyNumberFormat="1" applyFont="1" applyFill="1" applyBorder="1" applyAlignment="1">
      <alignment horizontal="left" vertical="center" wrapText="1"/>
    </xf>
    <xf numFmtId="0" fontId="19" fillId="0" borderId="2" xfId="62" applyNumberFormat="1" applyFont="1" applyBorder="1" applyAlignment="1">
      <alignment vertical="center" wrapText="1"/>
    </xf>
    <xf numFmtId="0" fontId="21" fillId="0" borderId="0" xfId="0" applyNumberFormat="1" applyFont="1">
      <alignment vertical="center"/>
    </xf>
    <xf numFmtId="178" fontId="27" fillId="0" borderId="2" xfId="61" applyNumberFormat="1" applyFont="1" applyBorder="1" applyAlignment="1" applyProtection="1">
      <alignment horizontal="center" vertical="center" wrapText="1"/>
      <protection hidden="1"/>
    </xf>
    <xf numFmtId="7" fontId="13" fillId="0" borderId="1" xfId="0" applyNumberFormat="1" applyFont="1" applyBorder="1" applyAlignment="1">
      <alignment horizontal="center" vertical="center" wrapText="1"/>
    </xf>
    <xf numFmtId="7" fontId="13" fillId="0" borderId="6" xfId="0" applyNumberFormat="1" applyFont="1" applyBorder="1" applyAlignment="1">
      <alignment horizontal="center" vertical="center" wrapText="1"/>
    </xf>
    <xf numFmtId="7" fontId="13" fillId="0" borderId="5" xfId="0" applyNumberFormat="1" applyFont="1" applyBorder="1" applyAlignment="1">
      <alignment horizontal="center" vertical="center" wrapText="1"/>
    </xf>
    <xf numFmtId="0" fontId="0" fillId="0" borderId="0" xfId="0" applyNumberFormat="1" applyAlignment="1">
      <alignment horizontal="center" vertical="center" wrapText="1"/>
    </xf>
    <xf numFmtId="179" fontId="0" fillId="0" borderId="0" xfId="0" applyNumberFormat="1" applyAlignment="1">
      <alignment horizontal="center" vertical="center" wrapText="1"/>
    </xf>
    <xf numFmtId="0" fontId="0" fillId="0" borderId="0" xfId="0" applyNumberFormat="1" applyAlignment="1">
      <alignment vertical="center" wrapText="1"/>
    </xf>
    <xf numFmtId="0" fontId="28" fillId="0" borderId="0" xfId="0" applyNumberFormat="1" applyFont="1" applyAlignment="1">
      <alignment horizontal="center" vertical="center" wrapText="1"/>
    </xf>
    <xf numFmtId="0" fontId="0" fillId="7" borderId="2" xfId="0" applyNumberFormat="1" applyFill="1" applyBorder="1" applyAlignment="1">
      <alignment horizontal="center" vertical="center" wrapText="1"/>
    </xf>
    <xf numFmtId="179" fontId="0" fillId="7" borderId="2" xfId="0" applyNumberFormat="1" applyFill="1" applyBorder="1" applyAlignment="1">
      <alignment horizontal="center" vertical="center" wrapText="1"/>
    </xf>
    <xf numFmtId="0" fontId="0" fillId="0" borderId="2" xfId="0" applyNumberFormat="1" applyBorder="1" applyAlignment="1">
      <alignment horizontal="center" vertical="center" wrapText="1"/>
    </xf>
    <xf numFmtId="179" fontId="0" fillId="0" borderId="2" xfId="0" applyNumberFormat="1" applyBorder="1" applyAlignment="1">
      <alignment horizontal="center" vertical="center" wrapText="1"/>
    </xf>
    <xf numFmtId="0" fontId="0" fillId="0" borderId="2" xfId="0" applyNumberFormat="1" applyBorder="1" applyAlignment="1">
      <alignment vertical="center" wrapText="1"/>
    </xf>
    <xf numFmtId="0" fontId="0" fillId="0" borderId="2" xfId="0" applyNumberForma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29" fillId="0" borderId="2" xfId="0" applyNumberFormat="1" applyFont="1" applyBorder="1" applyAlignment="1">
      <alignment horizontal="center" vertical="center" wrapText="1"/>
    </xf>
    <xf numFmtId="179" fontId="29" fillId="0" borderId="2" xfId="0" applyNumberFormat="1" applyFont="1" applyBorder="1" applyAlignment="1">
      <alignment horizontal="center" vertical="center" wrapText="1"/>
    </xf>
    <xf numFmtId="0" fontId="29" fillId="0" borderId="2" xfId="0" applyNumberFormat="1" applyFont="1" applyBorder="1" applyAlignment="1">
      <alignment vertical="center" wrapText="1"/>
    </xf>
  </cellXfs>
  <cellStyles count="7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0,0_x000a__x000a_NA_x000a__x000a_" xfId="50"/>
    <cellStyle name="0,0_x000d__x000a_NA_x000d__x000a_" xfId="51"/>
    <cellStyle name="0,0_x000d__x000a_NA_x000d__x000a_ 2" xfId="52"/>
    <cellStyle name="0,0_x005f_x000a__x005f_x000a_NA_x005f_x000a__x005f_x000a_ 2 2" xfId="53"/>
    <cellStyle name="Normal" xfId="54"/>
    <cellStyle name="Normal 3" xfId="55"/>
    <cellStyle name="Normal_2008 CCTV Channel Price Guildeline-Final" xfId="56"/>
    <cellStyle name="ST_06" xfId="57"/>
    <cellStyle name="常规 10" xfId="58"/>
    <cellStyle name="常规 11" xfId="59"/>
    <cellStyle name="常规 15" xfId="60"/>
    <cellStyle name="常规 2" xfId="61"/>
    <cellStyle name="常规 2 2" xfId="62"/>
    <cellStyle name="常规 2 3 3" xfId="63"/>
    <cellStyle name="常规 2 3 3 2" xfId="64"/>
    <cellStyle name="常规 3" xfId="65"/>
    <cellStyle name="常规 4" xfId="66"/>
    <cellStyle name="常规 5" xfId="67"/>
    <cellStyle name="常规 6" xfId="68"/>
    <cellStyle name="常规 7" xfId="69"/>
    <cellStyle name="常规 8 2" xfId="70"/>
    <cellStyle name="常规 9 4" xfId="71"/>
    <cellStyle name="常规_Sheet1" xfId="72"/>
    <cellStyle name="样式 1" xfId="7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xdr:row>
      <xdr:rowOff>0</xdr:rowOff>
    </xdr:from>
    <xdr:to>
      <xdr:col>11</xdr:col>
      <xdr:colOff>668655</xdr:colOff>
      <xdr:row>2</xdr:row>
      <xdr:rowOff>0</xdr:rowOff>
    </xdr:to>
    <xdr:pic>
      <xdr:nvPicPr>
        <xdr:cNvPr id="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93345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668655</xdr:colOff>
      <xdr:row>2</xdr:row>
      <xdr:rowOff>0</xdr:rowOff>
    </xdr:to>
    <xdr:pic>
      <xdr:nvPicPr>
        <xdr:cNvPr id="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93345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668655</xdr:colOff>
      <xdr:row>2</xdr:row>
      <xdr:rowOff>0</xdr:rowOff>
    </xdr:to>
    <xdr:pic>
      <xdr:nvPicPr>
        <xdr:cNvPr id="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93345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668655</xdr:colOff>
      <xdr:row>2</xdr:row>
      <xdr:rowOff>0</xdr:rowOff>
    </xdr:to>
    <xdr:pic>
      <xdr:nvPicPr>
        <xdr:cNvPr id="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93345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668655</xdr:colOff>
      <xdr:row>2</xdr:row>
      <xdr:rowOff>0</xdr:rowOff>
    </xdr:to>
    <xdr:pic>
      <xdr:nvPicPr>
        <xdr:cNvPr id="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93345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668655</xdr:colOff>
      <xdr:row>2</xdr:row>
      <xdr:rowOff>0</xdr:rowOff>
    </xdr:to>
    <xdr:pic>
      <xdr:nvPicPr>
        <xdr:cNvPr id="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93345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668655</xdr:colOff>
      <xdr:row>2</xdr:row>
      <xdr:rowOff>0</xdr:rowOff>
    </xdr:to>
    <xdr:pic>
      <xdr:nvPicPr>
        <xdr:cNvPr id="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93345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668655</xdr:colOff>
      <xdr:row>2</xdr:row>
      <xdr:rowOff>0</xdr:rowOff>
    </xdr:to>
    <xdr:pic>
      <xdr:nvPicPr>
        <xdr:cNvPr id="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93345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9</xdr:col>
      <xdr:colOff>0</xdr:colOff>
      <xdr:row>2</xdr:row>
      <xdr:rowOff>0</xdr:rowOff>
    </xdr:from>
    <xdr:ext cx="1373280" cy="0"/>
    <xdr:pic>
      <xdr:nvPicPr>
        <xdr:cNvPr id="1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9334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xdr:row>
      <xdr:rowOff>0</xdr:rowOff>
    </xdr:from>
    <xdr:ext cx="1373280" cy="0"/>
    <xdr:pic>
      <xdr:nvPicPr>
        <xdr:cNvPr id="11"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9334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xdr:row>
      <xdr:rowOff>0</xdr:rowOff>
    </xdr:from>
    <xdr:ext cx="1373280" cy="0"/>
    <xdr:pic>
      <xdr:nvPicPr>
        <xdr:cNvPr id="1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9334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xdr:row>
      <xdr:rowOff>0</xdr:rowOff>
    </xdr:from>
    <xdr:ext cx="1373280" cy="0"/>
    <xdr:pic>
      <xdr:nvPicPr>
        <xdr:cNvPr id="1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9334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2</xdr:row>
      <xdr:rowOff>0</xdr:rowOff>
    </xdr:from>
    <xdr:to>
      <xdr:col>12</xdr:col>
      <xdr:colOff>604520</xdr:colOff>
      <xdr:row>2</xdr:row>
      <xdr:rowOff>0</xdr:rowOff>
    </xdr:to>
    <xdr:pic>
      <xdr:nvPicPr>
        <xdr:cNvPr id="1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9334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9334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9334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9334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9334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9334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2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9334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2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9334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2</xdr:row>
      <xdr:rowOff>0</xdr:rowOff>
    </xdr:from>
    <xdr:ext cx="1373280" cy="0"/>
    <xdr:pic>
      <xdr:nvPicPr>
        <xdr:cNvPr id="2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9334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9334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9334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9334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xdr:col>
      <xdr:colOff>0</xdr:colOff>
      <xdr:row>21</xdr:row>
      <xdr:rowOff>0</xdr:rowOff>
    </xdr:from>
    <xdr:to>
      <xdr:col>11</xdr:col>
      <xdr:colOff>668655</xdr:colOff>
      <xdr:row>21</xdr:row>
      <xdr:rowOff>0</xdr:rowOff>
    </xdr:to>
    <xdr:pic>
      <xdr:nvPicPr>
        <xdr:cNvPr id="2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37740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21</xdr:row>
      <xdr:rowOff>0</xdr:rowOff>
    </xdr:from>
    <xdr:to>
      <xdr:col>11</xdr:col>
      <xdr:colOff>668655</xdr:colOff>
      <xdr:row>21</xdr:row>
      <xdr:rowOff>0</xdr:rowOff>
    </xdr:to>
    <xdr:pic>
      <xdr:nvPicPr>
        <xdr:cNvPr id="2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2237740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21</xdr:row>
      <xdr:rowOff>0</xdr:rowOff>
    </xdr:from>
    <xdr:to>
      <xdr:col>11</xdr:col>
      <xdr:colOff>668655</xdr:colOff>
      <xdr:row>21</xdr:row>
      <xdr:rowOff>0</xdr:rowOff>
    </xdr:to>
    <xdr:pic>
      <xdr:nvPicPr>
        <xdr:cNvPr id="2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37740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21</xdr:row>
      <xdr:rowOff>0</xdr:rowOff>
    </xdr:from>
    <xdr:to>
      <xdr:col>11</xdr:col>
      <xdr:colOff>668655</xdr:colOff>
      <xdr:row>21</xdr:row>
      <xdr:rowOff>0</xdr:rowOff>
    </xdr:to>
    <xdr:pic>
      <xdr:nvPicPr>
        <xdr:cNvPr id="2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2237740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21</xdr:row>
      <xdr:rowOff>0</xdr:rowOff>
    </xdr:from>
    <xdr:to>
      <xdr:col>11</xdr:col>
      <xdr:colOff>668655</xdr:colOff>
      <xdr:row>21</xdr:row>
      <xdr:rowOff>0</xdr:rowOff>
    </xdr:to>
    <xdr:pic>
      <xdr:nvPicPr>
        <xdr:cNvPr id="3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37740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21</xdr:row>
      <xdr:rowOff>0</xdr:rowOff>
    </xdr:from>
    <xdr:to>
      <xdr:col>11</xdr:col>
      <xdr:colOff>668655</xdr:colOff>
      <xdr:row>21</xdr:row>
      <xdr:rowOff>0</xdr:rowOff>
    </xdr:to>
    <xdr:pic>
      <xdr:nvPicPr>
        <xdr:cNvPr id="3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2237740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21</xdr:row>
      <xdr:rowOff>0</xdr:rowOff>
    </xdr:from>
    <xdr:to>
      <xdr:col>11</xdr:col>
      <xdr:colOff>668655</xdr:colOff>
      <xdr:row>21</xdr:row>
      <xdr:rowOff>0</xdr:rowOff>
    </xdr:to>
    <xdr:pic>
      <xdr:nvPicPr>
        <xdr:cNvPr id="3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37740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21</xdr:row>
      <xdr:rowOff>0</xdr:rowOff>
    </xdr:from>
    <xdr:to>
      <xdr:col>11</xdr:col>
      <xdr:colOff>668655</xdr:colOff>
      <xdr:row>21</xdr:row>
      <xdr:rowOff>0</xdr:rowOff>
    </xdr:to>
    <xdr:pic>
      <xdr:nvPicPr>
        <xdr:cNvPr id="3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22377400"/>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9</xdr:col>
      <xdr:colOff>0</xdr:colOff>
      <xdr:row>21</xdr:row>
      <xdr:rowOff>0</xdr:rowOff>
    </xdr:from>
    <xdr:ext cx="1373280" cy="0"/>
    <xdr:pic>
      <xdr:nvPicPr>
        <xdr:cNvPr id="3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3774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21</xdr:row>
      <xdr:rowOff>0</xdr:rowOff>
    </xdr:from>
    <xdr:ext cx="1373280" cy="0"/>
    <xdr:pic>
      <xdr:nvPicPr>
        <xdr:cNvPr id="3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3774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21</xdr:row>
      <xdr:rowOff>0</xdr:rowOff>
    </xdr:from>
    <xdr:ext cx="1373280" cy="0"/>
    <xdr:pic>
      <xdr:nvPicPr>
        <xdr:cNvPr id="3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3774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21</xdr:row>
      <xdr:rowOff>0</xdr:rowOff>
    </xdr:from>
    <xdr:ext cx="1373280" cy="0"/>
    <xdr:pic>
      <xdr:nvPicPr>
        <xdr:cNvPr id="37"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3774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21</xdr:row>
      <xdr:rowOff>0</xdr:rowOff>
    </xdr:from>
    <xdr:to>
      <xdr:col>12</xdr:col>
      <xdr:colOff>604520</xdr:colOff>
      <xdr:row>21</xdr:row>
      <xdr:rowOff>0</xdr:rowOff>
    </xdr:to>
    <xdr:pic>
      <xdr:nvPicPr>
        <xdr:cNvPr id="3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3774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21</xdr:row>
      <xdr:rowOff>0</xdr:rowOff>
    </xdr:from>
    <xdr:to>
      <xdr:col>12</xdr:col>
      <xdr:colOff>604520</xdr:colOff>
      <xdr:row>21</xdr:row>
      <xdr:rowOff>0</xdr:rowOff>
    </xdr:to>
    <xdr:pic>
      <xdr:nvPicPr>
        <xdr:cNvPr id="3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223774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21</xdr:row>
      <xdr:rowOff>0</xdr:rowOff>
    </xdr:from>
    <xdr:to>
      <xdr:col>12</xdr:col>
      <xdr:colOff>604520</xdr:colOff>
      <xdr:row>21</xdr:row>
      <xdr:rowOff>0</xdr:rowOff>
    </xdr:to>
    <xdr:pic>
      <xdr:nvPicPr>
        <xdr:cNvPr id="4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3774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21</xdr:row>
      <xdr:rowOff>0</xdr:rowOff>
    </xdr:from>
    <xdr:to>
      <xdr:col>12</xdr:col>
      <xdr:colOff>604520</xdr:colOff>
      <xdr:row>21</xdr:row>
      <xdr:rowOff>0</xdr:rowOff>
    </xdr:to>
    <xdr:pic>
      <xdr:nvPicPr>
        <xdr:cNvPr id="4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223774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21</xdr:row>
      <xdr:rowOff>0</xdr:rowOff>
    </xdr:from>
    <xdr:to>
      <xdr:col>12</xdr:col>
      <xdr:colOff>604520</xdr:colOff>
      <xdr:row>21</xdr:row>
      <xdr:rowOff>0</xdr:rowOff>
    </xdr:to>
    <xdr:pic>
      <xdr:nvPicPr>
        <xdr:cNvPr id="4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3774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21</xdr:row>
      <xdr:rowOff>0</xdr:rowOff>
    </xdr:from>
    <xdr:to>
      <xdr:col>12</xdr:col>
      <xdr:colOff>604520</xdr:colOff>
      <xdr:row>21</xdr:row>
      <xdr:rowOff>0</xdr:rowOff>
    </xdr:to>
    <xdr:pic>
      <xdr:nvPicPr>
        <xdr:cNvPr id="4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223774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21</xdr:row>
      <xdr:rowOff>0</xdr:rowOff>
    </xdr:from>
    <xdr:to>
      <xdr:col>12</xdr:col>
      <xdr:colOff>604520</xdr:colOff>
      <xdr:row>21</xdr:row>
      <xdr:rowOff>0</xdr:rowOff>
    </xdr:to>
    <xdr:pic>
      <xdr:nvPicPr>
        <xdr:cNvPr id="4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3774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21</xdr:row>
      <xdr:rowOff>0</xdr:rowOff>
    </xdr:from>
    <xdr:to>
      <xdr:col>12</xdr:col>
      <xdr:colOff>604520</xdr:colOff>
      <xdr:row>21</xdr:row>
      <xdr:rowOff>0</xdr:rowOff>
    </xdr:to>
    <xdr:pic>
      <xdr:nvPicPr>
        <xdr:cNvPr id="4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223774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21</xdr:row>
      <xdr:rowOff>0</xdr:rowOff>
    </xdr:from>
    <xdr:ext cx="1373280" cy="0"/>
    <xdr:pic>
      <xdr:nvPicPr>
        <xdr:cNvPr id="4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3774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21</xdr:row>
      <xdr:rowOff>0</xdr:rowOff>
    </xdr:from>
    <xdr:ext cx="1373280" cy="0"/>
    <xdr:pic>
      <xdr:nvPicPr>
        <xdr:cNvPr id="47"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3774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21</xdr:row>
      <xdr:rowOff>0</xdr:rowOff>
    </xdr:from>
    <xdr:ext cx="1373280" cy="0"/>
    <xdr:pic>
      <xdr:nvPicPr>
        <xdr:cNvPr id="4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3774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21</xdr:row>
      <xdr:rowOff>0</xdr:rowOff>
    </xdr:from>
    <xdr:ext cx="1373280" cy="0"/>
    <xdr:pic>
      <xdr:nvPicPr>
        <xdr:cNvPr id="49"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3774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xdr:col>
      <xdr:colOff>0</xdr:colOff>
      <xdr:row>22</xdr:row>
      <xdr:rowOff>0</xdr:rowOff>
    </xdr:from>
    <xdr:to>
      <xdr:col>11</xdr:col>
      <xdr:colOff>668655</xdr:colOff>
      <xdr:row>22</xdr:row>
      <xdr:rowOff>0</xdr:rowOff>
    </xdr:to>
    <xdr:pic>
      <xdr:nvPicPr>
        <xdr:cNvPr id="5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520275"/>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22</xdr:row>
      <xdr:rowOff>0</xdr:rowOff>
    </xdr:from>
    <xdr:to>
      <xdr:col>11</xdr:col>
      <xdr:colOff>668655</xdr:colOff>
      <xdr:row>22</xdr:row>
      <xdr:rowOff>0</xdr:rowOff>
    </xdr:to>
    <xdr:pic>
      <xdr:nvPicPr>
        <xdr:cNvPr id="5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22520275"/>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22</xdr:row>
      <xdr:rowOff>0</xdr:rowOff>
    </xdr:from>
    <xdr:to>
      <xdr:col>11</xdr:col>
      <xdr:colOff>668655</xdr:colOff>
      <xdr:row>22</xdr:row>
      <xdr:rowOff>0</xdr:rowOff>
    </xdr:to>
    <xdr:pic>
      <xdr:nvPicPr>
        <xdr:cNvPr id="5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520275"/>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22</xdr:row>
      <xdr:rowOff>0</xdr:rowOff>
    </xdr:from>
    <xdr:to>
      <xdr:col>11</xdr:col>
      <xdr:colOff>668655</xdr:colOff>
      <xdr:row>22</xdr:row>
      <xdr:rowOff>0</xdr:rowOff>
    </xdr:to>
    <xdr:pic>
      <xdr:nvPicPr>
        <xdr:cNvPr id="5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22520275"/>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22</xdr:row>
      <xdr:rowOff>0</xdr:rowOff>
    </xdr:from>
    <xdr:to>
      <xdr:col>11</xdr:col>
      <xdr:colOff>668655</xdr:colOff>
      <xdr:row>22</xdr:row>
      <xdr:rowOff>0</xdr:rowOff>
    </xdr:to>
    <xdr:pic>
      <xdr:nvPicPr>
        <xdr:cNvPr id="5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520275"/>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22</xdr:row>
      <xdr:rowOff>0</xdr:rowOff>
    </xdr:from>
    <xdr:to>
      <xdr:col>11</xdr:col>
      <xdr:colOff>668655</xdr:colOff>
      <xdr:row>22</xdr:row>
      <xdr:rowOff>0</xdr:rowOff>
    </xdr:to>
    <xdr:pic>
      <xdr:nvPicPr>
        <xdr:cNvPr id="5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22520275"/>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22</xdr:row>
      <xdr:rowOff>0</xdr:rowOff>
    </xdr:from>
    <xdr:to>
      <xdr:col>11</xdr:col>
      <xdr:colOff>668655</xdr:colOff>
      <xdr:row>22</xdr:row>
      <xdr:rowOff>0</xdr:rowOff>
    </xdr:to>
    <xdr:pic>
      <xdr:nvPicPr>
        <xdr:cNvPr id="5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520275"/>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22</xdr:row>
      <xdr:rowOff>0</xdr:rowOff>
    </xdr:from>
    <xdr:to>
      <xdr:col>11</xdr:col>
      <xdr:colOff>668655</xdr:colOff>
      <xdr:row>22</xdr:row>
      <xdr:rowOff>0</xdr:rowOff>
    </xdr:to>
    <xdr:pic>
      <xdr:nvPicPr>
        <xdr:cNvPr id="5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7721600" y="22520275"/>
          <a:ext cx="150685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9</xdr:col>
      <xdr:colOff>0</xdr:colOff>
      <xdr:row>22</xdr:row>
      <xdr:rowOff>0</xdr:rowOff>
    </xdr:from>
    <xdr:ext cx="1373280" cy="0"/>
    <xdr:pic>
      <xdr:nvPicPr>
        <xdr:cNvPr id="5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520275"/>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22</xdr:row>
      <xdr:rowOff>0</xdr:rowOff>
    </xdr:from>
    <xdr:ext cx="1373280" cy="0"/>
    <xdr:pic>
      <xdr:nvPicPr>
        <xdr:cNvPr id="59"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520275"/>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22</xdr:row>
      <xdr:rowOff>0</xdr:rowOff>
    </xdr:from>
    <xdr:ext cx="1373280" cy="0"/>
    <xdr:pic>
      <xdr:nvPicPr>
        <xdr:cNvPr id="6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520275"/>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22</xdr:row>
      <xdr:rowOff>0</xdr:rowOff>
    </xdr:from>
    <xdr:ext cx="1373280" cy="0"/>
    <xdr:pic>
      <xdr:nvPicPr>
        <xdr:cNvPr id="61"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7721600" y="22520275"/>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22</xdr:row>
      <xdr:rowOff>0</xdr:rowOff>
    </xdr:from>
    <xdr:to>
      <xdr:col>12</xdr:col>
      <xdr:colOff>604520</xdr:colOff>
      <xdr:row>22</xdr:row>
      <xdr:rowOff>0</xdr:rowOff>
    </xdr:to>
    <xdr:pic>
      <xdr:nvPicPr>
        <xdr:cNvPr id="6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520275"/>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22</xdr:row>
      <xdr:rowOff>0</xdr:rowOff>
    </xdr:from>
    <xdr:to>
      <xdr:col>12</xdr:col>
      <xdr:colOff>604520</xdr:colOff>
      <xdr:row>22</xdr:row>
      <xdr:rowOff>0</xdr:rowOff>
    </xdr:to>
    <xdr:pic>
      <xdr:nvPicPr>
        <xdr:cNvPr id="6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22520275"/>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22</xdr:row>
      <xdr:rowOff>0</xdr:rowOff>
    </xdr:from>
    <xdr:to>
      <xdr:col>12</xdr:col>
      <xdr:colOff>604520</xdr:colOff>
      <xdr:row>22</xdr:row>
      <xdr:rowOff>0</xdr:rowOff>
    </xdr:to>
    <xdr:pic>
      <xdr:nvPicPr>
        <xdr:cNvPr id="6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520275"/>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22</xdr:row>
      <xdr:rowOff>0</xdr:rowOff>
    </xdr:from>
    <xdr:to>
      <xdr:col>12</xdr:col>
      <xdr:colOff>604520</xdr:colOff>
      <xdr:row>22</xdr:row>
      <xdr:rowOff>0</xdr:rowOff>
    </xdr:to>
    <xdr:pic>
      <xdr:nvPicPr>
        <xdr:cNvPr id="6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22520275"/>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22</xdr:row>
      <xdr:rowOff>0</xdr:rowOff>
    </xdr:from>
    <xdr:to>
      <xdr:col>12</xdr:col>
      <xdr:colOff>604520</xdr:colOff>
      <xdr:row>22</xdr:row>
      <xdr:rowOff>0</xdr:rowOff>
    </xdr:to>
    <xdr:pic>
      <xdr:nvPicPr>
        <xdr:cNvPr id="6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520275"/>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22</xdr:row>
      <xdr:rowOff>0</xdr:rowOff>
    </xdr:from>
    <xdr:to>
      <xdr:col>12</xdr:col>
      <xdr:colOff>604520</xdr:colOff>
      <xdr:row>22</xdr:row>
      <xdr:rowOff>0</xdr:rowOff>
    </xdr:to>
    <xdr:pic>
      <xdr:nvPicPr>
        <xdr:cNvPr id="6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22520275"/>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22</xdr:row>
      <xdr:rowOff>0</xdr:rowOff>
    </xdr:from>
    <xdr:to>
      <xdr:col>12</xdr:col>
      <xdr:colOff>604520</xdr:colOff>
      <xdr:row>22</xdr:row>
      <xdr:rowOff>0</xdr:rowOff>
    </xdr:to>
    <xdr:pic>
      <xdr:nvPicPr>
        <xdr:cNvPr id="6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520275"/>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22</xdr:row>
      <xdr:rowOff>0</xdr:rowOff>
    </xdr:from>
    <xdr:to>
      <xdr:col>12</xdr:col>
      <xdr:colOff>604520</xdr:colOff>
      <xdr:row>22</xdr:row>
      <xdr:rowOff>0</xdr:rowOff>
    </xdr:to>
    <xdr:pic>
      <xdr:nvPicPr>
        <xdr:cNvPr id="6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369300" y="22520275"/>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22</xdr:row>
      <xdr:rowOff>0</xdr:rowOff>
    </xdr:from>
    <xdr:ext cx="1373280" cy="0"/>
    <xdr:pic>
      <xdr:nvPicPr>
        <xdr:cNvPr id="7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520275"/>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22</xdr:row>
      <xdr:rowOff>0</xdr:rowOff>
    </xdr:from>
    <xdr:ext cx="1373280" cy="0"/>
    <xdr:pic>
      <xdr:nvPicPr>
        <xdr:cNvPr id="71"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520275"/>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22</xdr:row>
      <xdr:rowOff>0</xdr:rowOff>
    </xdr:from>
    <xdr:ext cx="1373280" cy="0"/>
    <xdr:pic>
      <xdr:nvPicPr>
        <xdr:cNvPr id="7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520275"/>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22</xdr:row>
      <xdr:rowOff>0</xdr:rowOff>
    </xdr:from>
    <xdr:ext cx="1373280" cy="0"/>
    <xdr:pic>
      <xdr:nvPicPr>
        <xdr:cNvPr id="7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369300" y="22520275"/>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xdr:row>
      <xdr:rowOff>0</xdr:rowOff>
    </xdr:from>
    <xdr:to>
      <xdr:col>11</xdr:col>
      <xdr:colOff>277495</xdr:colOff>
      <xdr:row>2</xdr:row>
      <xdr:rowOff>0</xdr:rowOff>
    </xdr:to>
    <xdr:pic>
      <xdr:nvPicPr>
        <xdr:cNvPr id="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40005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277495</xdr:colOff>
      <xdr:row>2</xdr:row>
      <xdr:rowOff>0</xdr:rowOff>
    </xdr:to>
    <xdr:pic>
      <xdr:nvPicPr>
        <xdr:cNvPr id="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448800" y="40005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277495</xdr:colOff>
      <xdr:row>2</xdr:row>
      <xdr:rowOff>0</xdr:rowOff>
    </xdr:to>
    <xdr:pic>
      <xdr:nvPicPr>
        <xdr:cNvPr id="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40005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277495</xdr:colOff>
      <xdr:row>2</xdr:row>
      <xdr:rowOff>0</xdr:rowOff>
    </xdr:to>
    <xdr:pic>
      <xdr:nvPicPr>
        <xdr:cNvPr id="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448800" y="40005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277495</xdr:colOff>
      <xdr:row>2</xdr:row>
      <xdr:rowOff>0</xdr:rowOff>
    </xdr:to>
    <xdr:pic>
      <xdr:nvPicPr>
        <xdr:cNvPr id="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40005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277495</xdr:colOff>
      <xdr:row>2</xdr:row>
      <xdr:rowOff>0</xdr:rowOff>
    </xdr:to>
    <xdr:pic>
      <xdr:nvPicPr>
        <xdr:cNvPr id="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448800" y="40005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277495</xdr:colOff>
      <xdr:row>2</xdr:row>
      <xdr:rowOff>0</xdr:rowOff>
    </xdr:to>
    <xdr:pic>
      <xdr:nvPicPr>
        <xdr:cNvPr id="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40005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11</xdr:col>
      <xdr:colOff>277495</xdr:colOff>
      <xdr:row>2</xdr:row>
      <xdr:rowOff>0</xdr:rowOff>
    </xdr:to>
    <xdr:pic>
      <xdr:nvPicPr>
        <xdr:cNvPr id="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448800" y="40005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9</xdr:col>
      <xdr:colOff>0</xdr:colOff>
      <xdr:row>2</xdr:row>
      <xdr:rowOff>0</xdr:rowOff>
    </xdr:from>
    <xdr:ext cx="1373280" cy="0"/>
    <xdr:pic>
      <xdr:nvPicPr>
        <xdr:cNvPr id="1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40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xdr:row>
      <xdr:rowOff>0</xdr:rowOff>
    </xdr:from>
    <xdr:ext cx="1373280" cy="0"/>
    <xdr:pic>
      <xdr:nvPicPr>
        <xdr:cNvPr id="11"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40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xdr:row>
      <xdr:rowOff>0</xdr:rowOff>
    </xdr:from>
    <xdr:ext cx="1373280" cy="0"/>
    <xdr:pic>
      <xdr:nvPicPr>
        <xdr:cNvPr id="1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40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xdr:row>
      <xdr:rowOff>0</xdr:rowOff>
    </xdr:from>
    <xdr:ext cx="1373280" cy="0"/>
    <xdr:pic>
      <xdr:nvPicPr>
        <xdr:cNvPr id="1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40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2</xdr:row>
      <xdr:rowOff>0</xdr:rowOff>
    </xdr:from>
    <xdr:to>
      <xdr:col>12</xdr:col>
      <xdr:colOff>604520</xdr:colOff>
      <xdr:row>2</xdr:row>
      <xdr:rowOff>0</xdr:rowOff>
    </xdr:to>
    <xdr:pic>
      <xdr:nvPicPr>
        <xdr:cNvPr id="1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40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0490200" y="40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40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0490200" y="40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40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0490200" y="40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2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40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2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0490200" y="40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2</xdr:row>
      <xdr:rowOff>0</xdr:rowOff>
    </xdr:from>
    <xdr:ext cx="1373280" cy="0"/>
    <xdr:pic>
      <xdr:nvPicPr>
        <xdr:cNvPr id="2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40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40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40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40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xdr:col>
      <xdr:colOff>0</xdr:colOff>
      <xdr:row>4</xdr:row>
      <xdr:rowOff>0</xdr:rowOff>
    </xdr:from>
    <xdr:to>
      <xdr:col>11</xdr:col>
      <xdr:colOff>277495</xdr:colOff>
      <xdr:row>4</xdr:row>
      <xdr:rowOff>0</xdr:rowOff>
    </xdr:to>
    <xdr:pic>
      <xdr:nvPicPr>
        <xdr:cNvPr id="2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68580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4</xdr:row>
      <xdr:rowOff>0</xdr:rowOff>
    </xdr:from>
    <xdr:to>
      <xdr:col>11</xdr:col>
      <xdr:colOff>277495</xdr:colOff>
      <xdr:row>4</xdr:row>
      <xdr:rowOff>0</xdr:rowOff>
    </xdr:to>
    <xdr:pic>
      <xdr:nvPicPr>
        <xdr:cNvPr id="2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448800" y="68580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4</xdr:row>
      <xdr:rowOff>0</xdr:rowOff>
    </xdr:from>
    <xdr:to>
      <xdr:col>11</xdr:col>
      <xdr:colOff>277495</xdr:colOff>
      <xdr:row>4</xdr:row>
      <xdr:rowOff>0</xdr:rowOff>
    </xdr:to>
    <xdr:pic>
      <xdr:nvPicPr>
        <xdr:cNvPr id="2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68580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4</xdr:row>
      <xdr:rowOff>0</xdr:rowOff>
    </xdr:from>
    <xdr:to>
      <xdr:col>11</xdr:col>
      <xdr:colOff>277495</xdr:colOff>
      <xdr:row>4</xdr:row>
      <xdr:rowOff>0</xdr:rowOff>
    </xdr:to>
    <xdr:pic>
      <xdr:nvPicPr>
        <xdr:cNvPr id="2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448800" y="68580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4</xdr:row>
      <xdr:rowOff>0</xdr:rowOff>
    </xdr:from>
    <xdr:to>
      <xdr:col>11</xdr:col>
      <xdr:colOff>277495</xdr:colOff>
      <xdr:row>4</xdr:row>
      <xdr:rowOff>0</xdr:rowOff>
    </xdr:to>
    <xdr:pic>
      <xdr:nvPicPr>
        <xdr:cNvPr id="3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68580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4</xdr:row>
      <xdr:rowOff>0</xdr:rowOff>
    </xdr:from>
    <xdr:to>
      <xdr:col>11</xdr:col>
      <xdr:colOff>277495</xdr:colOff>
      <xdr:row>4</xdr:row>
      <xdr:rowOff>0</xdr:rowOff>
    </xdr:to>
    <xdr:pic>
      <xdr:nvPicPr>
        <xdr:cNvPr id="3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448800" y="68580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4</xdr:row>
      <xdr:rowOff>0</xdr:rowOff>
    </xdr:from>
    <xdr:to>
      <xdr:col>11</xdr:col>
      <xdr:colOff>277495</xdr:colOff>
      <xdr:row>4</xdr:row>
      <xdr:rowOff>0</xdr:rowOff>
    </xdr:to>
    <xdr:pic>
      <xdr:nvPicPr>
        <xdr:cNvPr id="3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68580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4</xdr:row>
      <xdr:rowOff>0</xdr:rowOff>
    </xdr:from>
    <xdr:to>
      <xdr:col>11</xdr:col>
      <xdr:colOff>277495</xdr:colOff>
      <xdr:row>4</xdr:row>
      <xdr:rowOff>0</xdr:rowOff>
    </xdr:to>
    <xdr:pic>
      <xdr:nvPicPr>
        <xdr:cNvPr id="3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448800" y="685800"/>
          <a:ext cx="150939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9</xdr:col>
      <xdr:colOff>0</xdr:colOff>
      <xdr:row>4</xdr:row>
      <xdr:rowOff>0</xdr:rowOff>
    </xdr:from>
    <xdr:ext cx="1373280" cy="0"/>
    <xdr:pic>
      <xdr:nvPicPr>
        <xdr:cNvPr id="3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6858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4</xdr:row>
      <xdr:rowOff>0</xdr:rowOff>
    </xdr:from>
    <xdr:ext cx="1373280" cy="0"/>
    <xdr:pic>
      <xdr:nvPicPr>
        <xdr:cNvPr id="3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6858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4</xdr:row>
      <xdr:rowOff>0</xdr:rowOff>
    </xdr:from>
    <xdr:ext cx="1373280" cy="0"/>
    <xdr:pic>
      <xdr:nvPicPr>
        <xdr:cNvPr id="3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6858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4</xdr:row>
      <xdr:rowOff>0</xdr:rowOff>
    </xdr:from>
    <xdr:ext cx="1373280" cy="0"/>
    <xdr:pic>
      <xdr:nvPicPr>
        <xdr:cNvPr id="37"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448800" y="6858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4</xdr:row>
      <xdr:rowOff>0</xdr:rowOff>
    </xdr:from>
    <xdr:to>
      <xdr:col>12</xdr:col>
      <xdr:colOff>604520</xdr:colOff>
      <xdr:row>4</xdr:row>
      <xdr:rowOff>0</xdr:rowOff>
    </xdr:to>
    <xdr:pic>
      <xdr:nvPicPr>
        <xdr:cNvPr id="3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6858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xdr:row>
      <xdr:rowOff>0</xdr:rowOff>
    </xdr:from>
    <xdr:to>
      <xdr:col>12</xdr:col>
      <xdr:colOff>604520</xdr:colOff>
      <xdr:row>4</xdr:row>
      <xdr:rowOff>0</xdr:rowOff>
    </xdr:to>
    <xdr:pic>
      <xdr:nvPicPr>
        <xdr:cNvPr id="3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0490200" y="6858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4</xdr:row>
      <xdr:rowOff>0</xdr:rowOff>
    </xdr:from>
    <xdr:to>
      <xdr:col>12</xdr:col>
      <xdr:colOff>604520</xdr:colOff>
      <xdr:row>4</xdr:row>
      <xdr:rowOff>0</xdr:rowOff>
    </xdr:to>
    <xdr:pic>
      <xdr:nvPicPr>
        <xdr:cNvPr id="4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6858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xdr:row>
      <xdr:rowOff>0</xdr:rowOff>
    </xdr:from>
    <xdr:to>
      <xdr:col>12</xdr:col>
      <xdr:colOff>604520</xdr:colOff>
      <xdr:row>4</xdr:row>
      <xdr:rowOff>0</xdr:rowOff>
    </xdr:to>
    <xdr:pic>
      <xdr:nvPicPr>
        <xdr:cNvPr id="4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0490200" y="6858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4</xdr:row>
      <xdr:rowOff>0</xdr:rowOff>
    </xdr:from>
    <xdr:to>
      <xdr:col>12</xdr:col>
      <xdr:colOff>604520</xdr:colOff>
      <xdr:row>4</xdr:row>
      <xdr:rowOff>0</xdr:rowOff>
    </xdr:to>
    <xdr:pic>
      <xdr:nvPicPr>
        <xdr:cNvPr id="4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6858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xdr:row>
      <xdr:rowOff>0</xdr:rowOff>
    </xdr:from>
    <xdr:to>
      <xdr:col>12</xdr:col>
      <xdr:colOff>604520</xdr:colOff>
      <xdr:row>4</xdr:row>
      <xdr:rowOff>0</xdr:rowOff>
    </xdr:to>
    <xdr:pic>
      <xdr:nvPicPr>
        <xdr:cNvPr id="4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0490200" y="6858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4</xdr:row>
      <xdr:rowOff>0</xdr:rowOff>
    </xdr:from>
    <xdr:to>
      <xdr:col>12</xdr:col>
      <xdr:colOff>604520</xdr:colOff>
      <xdr:row>4</xdr:row>
      <xdr:rowOff>0</xdr:rowOff>
    </xdr:to>
    <xdr:pic>
      <xdr:nvPicPr>
        <xdr:cNvPr id="4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6858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xdr:row>
      <xdr:rowOff>0</xdr:rowOff>
    </xdr:from>
    <xdr:to>
      <xdr:col>12</xdr:col>
      <xdr:colOff>604520</xdr:colOff>
      <xdr:row>4</xdr:row>
      <xdr:rowOff>0</xdr:rowOff>
    </xdr:to>
    <xdr:pic>
      <xdr:nvPicPr>
        <xdr:cNvPr id="4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0490200" y="68580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4</xdr:row>
      <xdr:rowOff>0</xdr:rowOff>
    </xdr:from>
    <xdr:ext cx="1373280" cy="0"/>
    <xdr:pic>
      <xdr:nvPicPr>
        <xdr:cNvPr id="4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6858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4</xdr:row>
      <xdr:rowOff>0</xdr:rowOff>
    </xdr:from>
    <xdr:ext cx="1373280" cy="0"/>
    <xdr:pic>
      <xdr:nvPicPr>
        <xdr:cNvPr id="47"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6858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4</xdr:row>
      <xdr:rowOff>0</xdr:rowOff>
    </xdr:from>
    <xdr:ext cx="1373280" cy="0"/>
    <xdr:pic>
      <xdr:nvPicPr>
        <xdr:cNvPr id="4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6858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4</xdr:row>
      <xdr:rowOff>0</xdr:rowOff>
    </xdr:from>
    <xdr:ext cx="1373280" cy="0"/>
    <xdr:pic>
      <xdr:nvPicPr>
        <xdr:cNvPr id="49"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0490200" y="68580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xdr:row>
      <xdr:rowOff>0</xdr:rowOff>
    </xdr:from>
    <xdr:to>
      <xdr:col>12</xdr:col>
      <xdr:colOff>5715</xdr:colOff>
      <xdr:row>2</xdr:row>
      <xdr:rowOff>0</xdr:rowOff>
    </xdr:to>
    <xdr:pic>
      <xdr:nvPicPr>
        <xdr:cNvPr id="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984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12</xdr:col>
      <xdr:colOff>5715</xdr:colOff>
      <xdr:row>2</xdr:row>
      <xdr:rowOff>0</xdr:rowOff>
    </xdr:to>
    <xdr:pic>
      <xdr:nvPicPr>
        <xdr:cNvPr id="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984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xdr:row>
      <xdr:rowOff>0</xdr:rowOff>
    </xdr:from>
    <xdr:to>
      <xdr:col>12</xdr:col>
      <xdr:colOff>5715</xdr:colOff>
      <xdr:row>2</xdr:row>
      <xdr:rowOff>0</xdr:rowOff>
    </xdr:to>
    <xdr:pic>
      <xdr:nvPicPr>
        <xdr:cNvPr id="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984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12</xdr:col>
      <xdr:colOff>5715</xdr:colOff>
      <xdr:row>2</xdr:row>
      <xdr:rowOff>0</xdr:rowOff>
    </xdr:to>
    <xdr:pic>
      <xdr:nvPicPr>
        <xdr:cNvPr id="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984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xdr:row>
      <xdr:rowOff>0</xdr:rowOff>
    </xdr:from>
    <xdr:to>
      <xdr:col>12</xdr:col>
      <xdr:colOff>5715</xdr:colOff>
      <xdr:row>2</xdr:row>
      <xdr:rowOff>0</xdr:rowOff>
    </xdr:to>
    <xdr:pic>
      <xdr:nvPicPr>
        <xdr:cNvPr id="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984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12</xdr:col>
      <xdr:colOff>5715</xdr:colOff>
      <xdr:row>2</xdr:row>
      <xdr:rowOff>0</xdr:rowOff>
    </xdr:to>
    <xdr:pic>
      <xdr:nvPicPr>
        <xdr:cNvPr id="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984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2</xdr:row>
      <xdr:rowOff>0</xdr:rowOff>
    </xdr:from>
    <xdr:to>
      <xdr:col>12</xdr:col>
      <xdr:colOff>5715</xdr:colOff>
      <xdr:row>2</xdr:row>
      <xdr:rowOff>0</xdr:rowOff>
    </xdr:to>
    <xdr:pic>
      <xdr:nvPicPr>
        <xdr:cNvPr id="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984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2</xdr:row>
      <xdr:rowOff>0</xdr:rowOff>
    </xdr:from>
    <xdr:to>
      <xdr:col>12</xdr:col>
      <xdr:colOff>5715</xdr:colOff>
      <xdr:row>2</xdr:row>
      <xdr:rowOff>0</xdr:rowOff>
    </xdr:to>
    <xdr:pic>
      <xdr:nvPicPr>
        <xdr:cNvPr id="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984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9</xdr:col>
      <xdr:colOff>0</xdr:colOff>
      <xdr:row>2</xdr:row>
      <xdr:rowOff>0</xdr:rowOff>
    </xdr:from>
    <xdr:ext cx="1373280" cy="0"/>
    <xdr:pic>
      <xdr:nvPicPr>
        <xdr:cNvPr id="1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xdr:row>
      <xdr:rowOff>0</xdr:rowOff>
    </xdr:from>
    <xdr:ext cx="1373280" cy="0"/>
    <xdr:pic>
      <xdr:nvPicPr>
        <xdr:cNvPr id="11"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xdr:row>
      <xdr:rowOff>0</xdr:rowOff>
    </xdr:from>
    <xdr:ext cx="1373280" cy="0"/>
    <xdr:pic>
      <xdr:nvPicPr>
        <xdr:cNvPr id="1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xdr:row>
      <xdr:rowOff>0</xdr:rowOff>
    </xdr:from>
    <xdr:ext cx="1373280" cy="0"/>
    <xdr:pic>
      <xdr:nvPicPr>
        <xdr:cNvPr id="1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2</xdr:row>
      <xdr:rowOff>0</xdr:rowOff>
    </xdr:from>
    <xdr:to>
      <xdr:col>12</xdr:col>
      <xdr:colOff>604520</xdr:colOff>
      <xdr:row>2</xdr:row>
      <xdr:rowOff>0</xdr:rowOff>
    </xdr:to>
    <xdr:pic>
      <xdr:nvPicPr>
        <xdr:cNvPr id="1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2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2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2</xdr:row>
      <xdr:rowOff>0</xdr:rowOff>
    </xdr:from>
    <xdr:ext cx="1373280" cy="0"/>
    <xdr:pic>
      <xdr:nvPicPr>
        <xdr:cNvPr id="2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xdr:col>
      <xdr:colOff>0</xdr:colOff>
      <xdr:row>6</xdr:row>
      <xdr:rowOff>0</xdr:rowOff>
    </xdr:from>
    <xdr:to>
      <xdr:col>12</xdr:col>
      <xdr:colOff>5715</xdr:colOff>
      <xdr:row>6</xdr:row>
      <xdr:rowOff>0</xdr:rowOff>
    </xdr:to>
    <xdr:pic>
      <xdr:nvPicPr>
        <xdr:cNvPr id="2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432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6</xdr:row>
      <xdr:rowOff>0</xdr:rowOff>
    </xdr:from>
    <xdr:to>
      <xdr:col>12</xdr:col>
      <xdr:colOff>5715</xdr:colOff>
      <xdr:row>6</xdr:row>
      <xdr:rowOff>0</xdr:rowOff>
    </xdr:to>
    <xdr:pic>
      <xdr:nvPicPr>
        <xdr:cNvPr id="2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2432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6</xdr:row>
      <xdr:rowOff>0</xdr:rowOff>
    </xdr:from>
    <xdr:to>
      <xdr:col>12</xdr:col>
      <xdr:colOff>5715</xdr:colOff>
      <xdr:row>6</xdr:row>
      <xdr:rowOff>0</xdr:rowOff>
    </xdr:to>
    <xdr:pic>
      <xdr:nvPicPr>
        <xdr:cNvPr id="2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432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6</xdr:row>
      <xdr:rowOff>0</xdr:rowOff>
    </xdr:from>
    <xdr:to>
      <xdr:col>12</xdr:col>
      <xdr:colOff>5715</xdr:colOff>
      <xdr:row>6</xdr:row>
      <xdr:rowOff>0</xdr:rowOff>
    </xdr:to>
    <xdr:pic>
      <xdr:nvPicPr>
        <xdr:cNvPr id="2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2432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6</xdr:row>
      <xdr:rowOff>0</xdr:rowOff>
    </xdr:from>
    <xdr:to>
      <xdr:col>12</xdr:col>
      <xdr:colOff>5715</xdr:colOff>
      <xdr:row>6</xdr:row>
      <xdr:rowOff>0</xdr:rowOff>
    </xdr:to>
    <xdr:pic>
      <xdr:nvPicPr>
        <xdr:cNvPr id="3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432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6</xdr:row>
      <xdr:rowOff>0</xdr:rowOff>
    </xdr:from>
    <xdr:to>
      <xdr:col>12</xdr:col>
      <xdr:colOff>5715</xdr:colOff>
      <xdr:row>6</xdr:row>
      <xdr:rowOff>0</xdr:rowOff>
    </xdr:to>
    <xdr:pic>
      <xdr:nvPicPr>
        <xdr:cNvPr id="3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2432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6</xdr:row>
      <xdr:rowOff>0</xdr:rowOff>
    </xdr:from>
    <xdr:to>
      <xdr:col>12</xdr:col>
      <xdr:colOff>5715</xdr:colOff>
      <xdr:row>6</xdr:row>
      <xdr:rowOff>0</xdr:rowOff>
    </xdr:to>
    <xdr:pic>
      <xdr:nvPicPr>
        <xdr:cNvPr id="3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432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6</xdr:row>
      <xdr:rowOff>0</xdr:rowOff>
    </xdr:from>
    <xdr:to>
      <xdr:col>12</xdr:col>
      <xdr:colOff>5715</xdr:colOff>
      <xdr:row>6</xdr:row>
      <xdr:rowOff>0</xdr:rowOff>
    </xdr:to>
    <xdr:pic>
      <xdr:nvPicPr>
        <xdr:cNvPr id="3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2432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9</xdr:col>
      <xdr:colOff>0</xdr:colOff>
      <xdr:row>6</xdr:row>
      <xdr:rowOff>0</xdr:rowOff>
    </xdr:from>
    <xdr:ext cx="1373280" cy="0"/>
    <xdr:pic>
      <xdr:nvPicPr>
        <xdr:cNvPr id="3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432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6</xdr:row>
      <xdr:rowOff>0</xdr:rowOff>
    </xdr:from>
    <xdr:ext cx="1373280" cy="0"/>
    <xdr:pic>
      <xdr:nvPicPr>
        <xdr:cNvPr id="3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432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6</xdr:row>
      <xdr:rowOff>0</xdr:rowOff>
    </xdr:from>
    <xdr:ext cx="1373280" cy="0"/>
    <xdr:pic>
      <xdr:nvPicPr>
        <xdr:cNvPr id="3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432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6</xdr:row>
      <xdr:rowOff>0</xdr:rowOff>
    </xdr:from>
    <xdr:ext cx="1373280" cy="0"/>
    <xdr:pic>
      <xdr:nvPicPr>
        <xdr:cNvPr id="37"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432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6</xdr:row>
      <xdr:rowOff>0</xdr:rowOff>
    </xdr:from>
    <xdr:to>
      <xdr:col>12</xdr:col>
      <xdr:colOff>604520</xdr:colOff>
      <xdr:row>6</xdr:row>
      <xdr:rowOff>0</xdr:rowOff>
    </xdr:to>
    <xdr:pic>
      <xdr:nvPicPr>
        <xdr:cNvPr id="3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432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6</xdr:row>
      <xdr:rowOff>0</xdr:rowOff>
    </xdr:from>
    <xdr:to>
      <xdr:col>12</xdr:col>
      <xdr:colOff>604520</xdr:colOff>
      <xdr:row>6</xdr:row>
      <xdr:rowOff>0</xdr:rowOff>
    </xdr:to>
    <xdr:pic>
      <xdr:nvPicPr>
        <xdr:cNvPr id="3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432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6</xdr:row>
      <xdr:rowOff>0</xdr:rowOff>
    </xdr:from>
    <xdr:to>
      <xdr:col>12</xdr:col>
      <xdr:colOff>604520</xdr:colOff>
      <xdr:row>6</xdr:row>
      <xdr:rowOff>0</xdr:rowOff>
    </xdr:to>
    <xdr:pic>
      <xdr:nvPicPr>
        <xdr:cNvPr id="4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432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6</xdr:row>
      <xdr:rowOff>0</xdr:rowOff>
    </xdr:from>
    <xdr:to>
      <xdr:col>12</xdr:col>
      <xdr:colOff>604520</xdr:colOff>
      <xdr:row>6</xdr:row>
      <xdr:rowOff>0</xdr:rowOff>
    </xdr:to>
    <xdr:pic>
      <xdr:nvPicPr>
        <xdr:cNvPr id="4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432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6</xdr:row>
      <xdr:rowOff>0</xdr:rowOff>
    </xdr:from>
    <xdr:to>
      <xdr:col>12</xdr:col>
      <xdr:colOff>604520</xdr:colOff>
      <xdr:row>6</xdr:row>
      <xdr:rowOff>0</xdr:rowOff>
    </xdr:to>
    <xdr:pic>
      <xdr:nvPicPr>
        <xdr:cNvPr id="4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432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6</xdr:row>
      <xdr:rowOff>0</xdr:rowOff>
    </xdr:from>
    <xdr:to>
      <xdr:col>12</xdr:col>
      <xdr:colOff>604520</xdr:colOff>
      <xdr:row>6</xdr:row>
      <xdr:rowOff>0</xdr:rowOff>
    </xdr:to>
    <xdr:pic>
      <xdr:nvPicPr>
        <xdr:cNvPr id="4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432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6</xdr:row>
      <xdr:rowOff>0</xdr:rowOff>
    </xdr:from>
    <xdr:to>
      <xdr:col>12</xdr:col>
      <xdr:colOff>604520</xdr:colOff>
      <xdr:row>6</xdr:row>
      <xdr:rowOff>0</xdr:rowOff>
    </xdr:to>
    <xdr:pic>
      <xdr:nvPicPr>
        <xdr:cNvPr id="4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432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6</xdr:row>
      <xdr:rowOff>0</xdr:rowOff>
    </xdr:from>
    <xdr:to>
      <xdr:col>12</xdr:col>
      <xdr:colOff>604520</xdr:colOff>
      <xdr:row>6</xdr:row>
      <xdr:rowOff>0</xdr:rowOff>
    </xdr:to>
    <xdr:pic>
      <xdr:nvPicPr>
        <xdr:cNvPr id="4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432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6</xdr:row>
      <xdr:rowOff>0</xdr:rowOff>
    </xdr:from>
    <xdr:ext cx="1373280" cy="0"/>
    <xdr:pic>
      <xdr:nvPicPr>
        <xdr:cNvPr id="4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432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6</xdr:row>
      <xdr:rowOff>0</xdr:rowOff>
    </xdr:from>
    <xdr:ext cx="1373280" cy="0"/>
    <xdr:pic>
      <xdr:nvPicPr>
        <xdr:cNvPr id="47"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432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6</xdr:row>
      <xdr:rowOff>0</xdr:rowOff>
    </xdr:from>
    <xdr:ext cx="1373280" cy="0"/>
    <xdr:pic>
      <xdr:nvPicPr>
        <xdr:cNvPr id="4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432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6</xdr:row>
      <xdr:rowOff>0</xdr:rowOff>
    </xdr:from>
    <xdr:ext cx="1373280" cy="0"/>
    <xdr:pic>
      <xdr:nvPicPr>
        <xdr:cNvPr id="49"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432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xdr:col>
      <xdr:colOff>0</xdr:colOff>
      <xdr:row>3</xdr:row>
      <xdr:rowOff>0</xdr:rowOff>
    </xdr:from>
    <xdr:to>
      <xdr:col>12</xdr:col>
      <xdr:colOff>5715</xdr:colOff>
      <xdr:row>3</xdr:row>
      <xdr:rowOff>0</xdr:rowOff>
    </xdr:to>
    <xdr:pic>
      <xdr:nvPicPr>
        <xdr:cNvPr id="5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1238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3</xdr:row>
      <xdr:rowOff>0</xdr:rowOff>
    </xdr:from>
    <xdr:to>
      <xdr:col>12</xdr:col>
      <xdr:colOff>5715</xdr:colOff>
      <xdr:row>3</xdr:row>
      <xdr:rowOff>0</xdr:rowOff>
    </xdr:to>
    <xdr:pic>
      <xdr:nvPicPr>
        <xdr:cNvPr id="5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1238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3</xdr:row>
      <xdr:rowOff>0</xdr:rowOff>
    </xdr:from>
    <xdr:to>
      <xdr:col>12</xdr:col>
      <xdr:colOff>5715</xdr:colOff>
      <xdr:row>3</xdr:row>
      <xdr:rowOff>0</xdr:rowOff>
    </xdr:to>
    <xdr:pic>
      <xdr:nvPicPr>
        <xdr:cNvPr id="5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1238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3</xdr:row>
      <xdr:rowOff>0</xdr:rowOff>
    </xdr:from>
    <xdr:to>
      <xdr:col>12</xdr:col>
      <xdr:colOff>5715</xdr:colOff>
      <xdr:row>3</xdr:row>
      <xdr:rowOff>0</xdr:rowOff>
    </xdr:to>
    <xdr:pic>
      <xdr:nvPicPr>
        <xdr:cNvPr id="5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1238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3</xdr:row>
      <xdr:rowOff>0</xdr:rowOff>
    </xdr:from>
    <xdr:to>
      <xdr:col>12</xdr:col>
      <xdr:colOff>5715</xdr:colOff>
      <xdr:row>3</xdr:row>
      <xdr:rowOff>0</xdr:rowOff>
    </xdr:to>
    <xdr:pic>
      <xdr:nvPicPr>
        <xdr:cNvPr id="5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1238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3</xdr:row>
      <xdr:rowOff>0</xdr:rowOff>
    </xdr:from>
    <xdr:to>
      <xdr:col>12</xdr:col>
      <xdr:colOff>5715</xdr:colOff>
      <xdr:row>3</xdr:row>
      <xdr:rowOff>0</xdr:rowOff>
    </xdr:to>
    <xdr:pic>
      <xdr:nvPicPr>
        <xdr:cNvPr id="5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1238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3</xdr:row>
      <xdr:rowOff>0</xdr:rowOff>
    </xdr:from>
    <xdr:to>
      <xdr:col>12</xdr:col>
      <xdr:colOff>5715</xdr:colOff>
      <xdr:row>3</xdr:row>
      <xdr:rowOff>0</xdr:rowOff>
    </xdr:to>
    <xdr:pic>
      <xdr:nvPicPr>
        <xdr:cNvPr id="5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1238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3</xdr:row>
      <xdr:rowOff>0</xdr:rowOff>
    </xdr:from>
    <xdr:to>
      <xdr:col>12</xdr:col>
      <xdr:colOff>5715</xdr:colOff>
      <xdr:row>3</xdr:row>
      <xdr:rowOff>0</xdr:rowOff>
    </xdr:to>
    <xdr:pic>
      <xdr:nvPicPr>
        <xdr:cNvPr id="5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12382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9</xdr:col>
      <xdr:colOff>0</xdr:colOff>
      <xdr:row>3</xdr:row>
      <xdr:rowOff>0</xdr:rowOff>
    </xdr:from>
    <xdr:ext cx="1373280" cy="0"/>
    <xdr:pic>
      <xdr:nvPicPr>
        <xdr:cNvPr id="5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1238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3</xdr:row>
      <xdr:rowOff>0</xdr:rowOff>
    </xdr:from>
    <xdr:ext cx="1373280" cy="0"/>
    <xdr:pic>
      <xdr:nvPicPr>
        <xdr:cNvPr id="59"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1238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3</xdr:row>
      <xdr:rowOff>0</xdr:rowOff>
    </xdr:from>
    <xdr:ext cx="1373280" cy="0"/>
    <xdr:pic>
      <xdr:nvPicPr>
        <xdr:cNvPr id="6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1238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3</xdr:row>
      <xdr:rowOff>0</xdr:rowOff>
    </xdr:from>
    <xdr:ext cx="1373280" cy="0"/>
    <xdr:pic>
      <xdr:nvPicPr>
        <xdr:cNvPr id="61"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1238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7</xdr:row>
      <xdr:rowOff>0</xdr:rowOff>
    </xdr:from>
    <xdr:to>
      <xdr:col>12</xdr:col>
      <xdr:colOff>604520</xdr:colOff>
      <xdr:row>7</xdr:row>
      <xdr:rowOff>0</xdr:rowOff>
    </xdr:to>
    <xdr:pic>
      <xdr:nvPicPr>
        <xdr:cNvPr id="6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686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12</xdr:col>
      <xdr:colOff>604520</xdr:colOff>
      <xdr:row>7</xdr:row>
      <xdr:rowOff>0</xdr:rowOff>
    </xdr:to>
    <xdr:pic>
      <xdr:nvPicPr>
        <xdr:cNvPr id="6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686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7</xdr:row>
      <xdr:rowOff>0</xdr:rowOff>
    </xdr:from>
    <xdr:to>
      <xdr:col>12</xdr:col>
      <xdr:colOff>604520</xdr:colOff>
      <xdr:row>7</xdr:row>
      <xdr:rowOff>0</xdr:rowOff>
    </xdr:to>
    <xdr:pic>
      <xdr:nvPicPr>
        <xdr:cNvPr id="6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686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12</xdr:col>
      <xdr:colOff>604520</xdr:colOff>
      <xdr:row>7</xdr:row>
      <xdr:rowOff>0</xdr:rowOff>
    </xdr:to>
    <xdr:pic>
      <xdr:nvPicPr>
        <xdr:cNvPr id="6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686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7</xdr:row>
      <xdr:rowOff>0</xdr:rowOff>
    </xdr:from>
    <xdr:to>
      <xdr:col>12</xdr:col>
      <xdr:colOff>604520</xdr:colOff>
      <xdr:row>7</xdr:row>
      <xdr:rowOff>0</xdr:rowOff>
    </xdr:to>
    <xdr:pic>
      <xdr:nvPicPr>
        <xdr:cNvPr id="6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686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12</xdr:col>
      <xdr:colOff>604520</xdr:colOff>
      <xdr:row>7</xdr:row>
      <xdr:rowOff>0</xdr:rowOff>
    </xdr:to>
    <xdr:pic>
      <xdr:nvPicPr>
        <xdr:cNvPr id="6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686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7</xdr:row>
      <xdr:rowOff>0</xdr:rowOff>
    </xdr:from>
    <xdr:to>
      <xdr:col>12</xdr:col>
      <xdr:colOff>604520</xdr:colOff>
      <xdr:row>7</xdr:row>
      <xdr:rowOff>0</xdr:rowOff>
    </xdr:to>
    <xdr:pic>
      <xdr:nvPicPr>
        <xdr:cNvPr id="6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686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12</xdr:col>
      <xdr:colOff>604520</xdr:colOff>
      <xdr:row>7</xdr:row>
      <xdr:rowOff>0</xdr:rowOff>
    </xdr:to>
    <xdr:pic>
      <xdr:nvPicPr>
        <xdr:cNvPr id="6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686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7</xdr:row>
      <xdr:rowOff>0</xdr:rowOff>
    </xdr:from>
    <xdr:ext cx="1373280" cy="0"/>
    <xdr:pic>
      <xdr:nvPicPr>
        <xdr:cNvPr id="7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686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1373280" cy="0"/>
    <xdr:pic>
      <xdr:nvPicPr>
        <xdr:cNvPr id="71"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686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1373280" cy="0"/>
    <xdr:pic>
      <xdr:nvPicPr>
        <xdr:cNvPr id="7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686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1373280" cy="0"/>
    <xdr:pic>
      <xdr:nvPicPr>
        <xdr:cNvPr id="7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686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xdr:col>
      <xdr:colOff>0</xdr:colOff>
      <xdr:row>49</xdr:row>
      <xdr:rowOff>0</xdr:rowOff>
    </xdr:from>
    <xdr:to>
      <xdr:col>12</xdr:col>
      <xdr:colOff>5715</xdr:colOff>
      <xdr:row>49</xdr:row>
      <xdr:rowOff>0</xdr:rowOff>
    </xdr:to>
    <xdr:pic>
      <xdr:nvPicPr>
        <xdr:cNvPr id="7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8340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49</xdr:row>
      <xdr:rowOff>0</xdr:rowOff>
    </xdr:from>
    <xdr:to>
      <xdr:col>12</xdr:col>
      <xdr:colOff>5715</xdr:colOff>
      <xdr:row>49</xdr:row>
      <xdr:rowOff>0</xdr:rowOff>
    </xdr:to>
    <xdr:pic>
      <xdr:nvPicPr>
        <xdr:cNvPr id="7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28340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49</xdr:row>
      <xdr:rowOff>0</xdr:rowOff>
    </xdr:from>
    <xdr:to>
      <xdr:col>12</xdr:col>
      <xdr:colOff>5715</xdr:colOff>
      <xdr:row>49</xdr:row>
      <xdr:rowOff>0</xdr:rowOff>
    </xdr:to>
    <xdr:pic>
      <xdr:nvPicPr>
        <xdr:cNvPr id="7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8340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49</xdr:row>
      <xdr:rowOff>0</xdr:rowOff>
    </xdr:from>
    <xdr:to>
      <xdr:col>12</xdr:col>
      <xdr:colOff>5715</xdr:colOff>
      <xdr:row>49</xdr:row>
      <xdr:rowOff>0</xdr:rowOff>
    </xdr:to>
    <xdr:pic>
      <xdr:nvPicPr>
        <xdr:cNvPr id="7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28340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49</xdr:row>
      <xdr:rowOff>0</xdr:rowOff>
    </xdr:from>
    <xdr:to>
      <xdr:col>12</xdr:col>
      <xdr:colOff>5715</xdr:colOff>
      <xdr:row>49</xdr:row>
      <xdr:rowOff>0</xdr:rowOff>
    </xdr:to>
    <xdr:pic>
      <xdr:nvPicPr>
        <xdr:cNvPr id="7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8340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49</xdr:row>
      <xdr:rowOff>0</xdr:rowOff>
    </xdr:from>
    <xdr:to>
      <xdr:col>12</xdr:col>
      <xdr:colOff>5715</xdr:colOff>
      <xdr:row>49</xdr:row>
      <xdr:rowOff>0</xdr:rowOff>
    </xdr:to>
    <xdr:pic>
      <xdr:nvPicPr>
        <xdr:cNvPr id="7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28340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9</xdr:col>
      <xdr:colOff>0</xdr:colOff>
      <xdr:row>49</xdr:row>
      <xdr:rowOff>0</xdr:rowOff>
    </xdr:from>
    <xdr:to>
      <xdr:col>12</xdr:col>
      <xdr:colOff>5715</xdr:colOff>
      <xdr:row>49</xdr:row>
      <xdr:rowOff>0</xdr:rowOff>
    </xdr:to>
    <xdr:pic>
      <xdr:nvPicPr>
        <xdr:cNvPr id="8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8340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49</xdr:row>
      <xdr:rowOff>0</xdr:rowOff>
    </xdr:from>
    <xdr:to>
      <xdr:col>12</xdr:col>
      <xdr:colOff>5715</xdr:colOff>
      <xdr:row>49</xdr:row>
      <xdr:rowOff>0</xdr:rowOff>
    </xdr:to>
    <xdr:pic>
      <xdr:nvPicPr>
        <xdr:cNvPr id="8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267700" y="28340050"/>
          <a:ext cx="1529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9</xdr:col>
      <xdr:colOff>0</xdr:colOff>
      <xdr:row>49</xdr:row>
      <xdr:rowOff>0</xdr:rowOff>
    </xdr:from>
    <xdr:ext cx="1373280" cy="0"/>
    <xdr:pic>
      <xdr:nvPicPr>
        <xdr:cNvPr id="8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834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49</xdr:row>
      <xdr:rowOff>0</xdr:rowOff>
    </xdr:from>
    <xdr:ext cx="1373280" cy="0"/>
    <xdr:pic>
      <xdr:nvPicPr>
        <xdr:cNvPr id="8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834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49</xdr:row>
      <xdr:rowOff>0</xdr:rowOff>
    </xdr:from>
    <xdr:ext cx="1373280" cy="0"/>
    <xdr:pic>
      <xdr:nvPicPr>
        <xdr:cNvPr id="8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834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49</xdr:row>
      <xdr:rowOff>0</xdr:rowOff>
    </xdr:from>
    <xdr:ext cx="1373280" cy="0"/>
    <xdr:pic>
      <xdr:nvPicPr>
        <xdr:cNvPr id="8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267700" y="2834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49</xdr:row>
      <xdr:rowOff>0</xdr:rowOff>
    </xdr:from>
    <xdr:to>
      <xdr:col>12</xdr:col>
      <xdr:colOff>604520</xdr:colOff>
      <xdr:row>49</xdr:row>
      <xdr:rowOff>0</xdr:rowOff>
    </xdr:to>
    <xdr:pic>
      <xdr:nvPicPr>
        <xdr:cNvPr id="8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834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49</xdr:row>
      <xdr:rowOff>0</xdr:rowOff>
    </xdr:from>
    <xdr:to>
      <xdr:col>12</xdr:col>
      <xdr:colOff>604520</xdr:colOff>
      <xdr:row>49</xdr:row>
      <xdr:rowOff>0</xdr:rowOff>
    </xdr:to>
    <xdr:pic>
      <xdr:nvPicPr>
        <xdr:cNvPr id="8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834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49</xdr:row>
      <xdr:rowOff>0</xdr:rowOff>
    </xdr:from>
    <xdr:to>
      <xdr:col>12</xdr:col>
      <xdr:colOff>604520</xdr:colOff>
      <xdr:row>49</xdr:row>
      <xdr:rowOff>0</xdr:rowOff>
    </xdr:to>
    <xdr:pic>
      <xdr:nvPicPr>
        <xdr:cNvPr id="8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834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49</xdr:row>
      <xdr:rowOff>0</xdr:rowOff>
    </xdr:from>
    <xdr:to>
      <xdr:col>12</xdr:col>
      <xdr:colOff>604520</xdr:colOff>
      <xdr:row>49</xdr:row>
      <xdr:rowOff>0</xdr:rowOff>
    </xdr:to>
    <xdr:pic>
      <xdr:nvPicPr>
        <xdr:cNvPr id="8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834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49</xdr:row>
      <xdr:rowOff>0</xdr:rowOff>
    </xdr:from>
    <xdr:to>
      <xdr:col>12</xdr:col>
      <xdr:colOff>604520</xdr:colOff>
      <xdr:row>49</xdr:row>
      <xdr:rowOff>0</xdr:rowOff>
    </xdr:to>
    <xdr:pic>
      <xdr:nvPicPr>
        <xdr:cNvPr id="9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834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49</xdr:row>
      <xdr:rowOff>0</xdr:rowOff>
    </xdr:from>
    <xdr:to>
      <xdr:col>12</xdr:col>
      <xdr:colOff>604520</xdr:colOff>
      <xdr:row>49</xdr:row>
      <xdr:rowOff>0</xdr:rowOff>
    </xdr:to>
    <xdr:pic>
      <xdr:nvPicPr>
        <xdr:cNvPr id="9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834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49</xdr:row>
      <xdr:rowOff>0</xdr:rowOff>
    </xdr:from>
    <xdr:to>
      <xdr:col>12</xdr:col>
      <xdr:colOff>604520</xdr:colOff>
      <xdr:row>49</xdr:row>
      <xdr:rowOff>0</xdr:rowOff>
    </xdr:to>
    <xdr:pic>
      <xdr:nvPicPr>
        <xdr:cNvPr id="9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834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49</xdr:row>
      <xdr:rowOff>0</xdr:rowOff>
    </xdr:from>
    <xdr:to>
      <xdr:col>12</xdr:col>
      <xdr:colOff>604520</xdr:colOff>
      <xdr:row>49</xdr:row>
      <xdr:rowOff>0</xdr:rowOff>
    </xdr:to>
    <xdr:pic>
      <xdr:nvPicPr>
        <xdr:cNvPr id="9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8915400" y="283400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49</xdr:row>
      <xdr:rowOff>0</xdr:rowOff>
    </xdr:from>
    <xdr:ext cx="1373280" cy="0"/>
    <xdr:pic>
      <xdr:nvPicPr>
        <xdr:cNvPr id="9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834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49</xdr:row>
      <xdr:rowOff>0</xdr:rowOff>
    </xdr:from>
    <xdr:ext cx="1373280" cy="0"/>
    <xdr:pic>
      <xdr:nvPicPr>
        <xdr:cNvPr id="9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834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49</xdr:row>
      <xdr:rowOff>0</xdr:rowOff>
    </xdr:from>
    <xdr:ext cx="1373280" cy="0"/>
    <xdr:pic>
      <xdr:nvPicPr>
        <xdr:cNvPr id="9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834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49</xdr:row>
      <xdr:rowOff>0</xdr:rowOff>
    </xdr:from>
    <xdr:ext cx="1373280" cy="0"/>
    <xdr:pic>
      <xdr:nvPicPr>
        <xdr:cNvPr id="97"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8915400" y="283400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2</xdr:row>
      <xdr:rowOff>0</xdr:rowOff>
    </xdr:from>
    <xdr:to>
      <xdr:col>9</xdr:col>
      <xdr:colOff>485775</xdr:colOff>
      <xdr:row>2</xdr:row>
      <xdr:rowOff>0</xdr:rowOff>
    </xdr:to>
    <xdr:pic>
      <xdr:nvPicPr>
        <xdr:cNvPr id="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8</xdr:col>
      <xdr:colOff>0</xdr:colOff>
      <xdr:row>2</xdr:row>
      <xdr:rowOff>0</xdr:rowOff>
    </xdr:from>
    <xdr:ext cx="1373280" cy="0"/>
    <xdr:pic>
      <xdr:nvPicPr>
        <xdr:cNvPr id="1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2</xdr:row>
      <xdr:rowOff>0</xdr:rowOff>
    </xdr:from>
    <xdr:ext cx="1373280" cy="0"/>
    <xdr:pic>
      <xdr:nvPicPr>
        <xdr:cNvPr id="11"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2</xdr:row>
      <xdr:rowOff>0</xdr:rowOff>
    </xdr:from>
    <xdr:ext cx="1373280" cy="0"/>
    <xdr:pic>
      <xdr:nvPicPr>
        <xdr:cNvPr id="1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2</xdr:row>
      <xdr:rowOff>0</xdr:rowOff>
    </xdr:from>
    <xdr:ext cx="1373280" cy="0"/>
    <xdr:pic>
      <xdr:nvPicPr>
        <xdr:cNvPr id="1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2</xdr:row>
      <xdr:rowOff>0</xdr:rowOff>
    </xdr:from>
    <xdr:to>
      <xdr:col>12</xdr:col>
      <xdr:colOff>604520</xdr:colOff>
      <xdr:row>2</xdr:row>
      <xdr:rowOff>0</xdr:rowOff>
    </xdr:to>
    <xdr:pic>
      <xdr:nvPicPr>
        <xdr:cNvPr id="1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1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2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2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2</xdr:row>
      <xdr:rowOff>0</xdr:rowOff>
    </xdr:from>
    <xdr:ext cx="1373280" cy="0"/>
    <xdr:pic>
      <xdr:nvPicPr>
        <xdr:cNvPr id="2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3"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2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8</xdr:col>
      <xdr:colOff>0</xdr:colOff>
      <xdr:row>2</xdr:row>
      <xdr:rowOff>0</xdr:rowOff>
    </xdr:from>
    <xdr:to>
      <xdr:col>9</xdr:col>
      <xdr:colOff>485775</xdr:colOff>
      <xdr:row>2</xdr:row>
      <xdr:rowOff>0</xdr:rowOff>
    </xdr:to>
    <xdr:pic>
      <xdr:nvPicPr>
        <xdr:cNvPr id="2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27"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2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2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3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3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3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2</xdr:row>
      <xdr:rowOff>0</xdr:rowOff>
    </xdr:from>
    <xdr:to>
      <xdr:col>9</xdr:col>
      <xdr:colOff>485775</xdr:colOff>
      <xdr:row>2</xdr:row>
      <xdr:rowOff>0</xdr:rowOff>
    </xdr:to>
    <xdr:pic>
      <xdr:nvPicPr>
        <xdr:cNvPr id="3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105900" y="984250"/>
          <a:ext cx="1514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8</xdr:col>
      <xdr:colOff>0</xdr:colOff>
      <xdr:row>2</xdr:row>
      <xdr:rowOff>0</xdr:rowOff>
    </xdr:from>
    <xdr:ext cx="1373280" cy="0"/>
    <xdr:pic>
      <xdr:nvPicPr>
        <xdr:cNvPr id="3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2</xdr:row>
      <xdr:rowOff>0</xdr:rowOff>
    </xdr:from>
    <xdr:ext cx="1373280" cy="0"/>
    <xdr:pic>
      <xdr:nvPicPr>
        <xdr:cNvPr id="35"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2</xdr:row>
      <xdr:rowOff>0</xdr:rowOff>
    </xdr:from>
    <xdr:ext cx="1373280" cy="0"/>
    <xdr:pic>
      <xdr:nvPicPr>
        <xdr:cNvPr id="3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2</xdr:row>
      <xdr:rowOff>0</xdr:rowOff>
    </xdr:from>
    <xdr:ext cx="1373280" cy="0"/>
    <xdr:pic>
      <xdr:nvPicPr>
        <xdr:cNvPr id="37"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91059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2</xdr:row>
      <xdr:rowOff>0</xdr:rowOff>
    </xdr:from>
    <xdr:to>
      <xdr:col>12</xdr:col>
      <xdr:colOff>604520</xdr:colOff>
      <xdr:row>2</xdr:row>
      <xdr:rowOff>0</xdr:rowOff>
    </xdr:to>
    <xdr:pic>
      <xdr:nvPicPr>
        <xdr:cNvPr id="3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39"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40"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41"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42"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43"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44"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xdr:row>
      <xdr:rowOff>0</xdr:rowOff>
    </xdr:from>
    <xdr:to>
      <xdr:col>12</xdr:col>
      <xdr:colOff>604520</xdr:colOff>
      <xdr:row>2</xdr:row>
      <xdr:rowOff>0</xdr:rowOff>
    </xdr:to>
    <xdr:pic>
      <xdr:nvPicPr>
        <xdr:cNvPr id="45" name="Picture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1036300" y="984250"/>
          <a:ext cx="1480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10</xdr:col>
      <xdr:colOff>0</xdr:colOff>
      <xdr:row>2</xdr:row>
      <xdr:rowOff>0</xdr:rowOff>
    </xdr:from>
    <xdr:ext cx="1373280" cy="0"/>
    <xdr:pic>
      <xdr:nvPicPr>
        <xdr:cNvPr id="46"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47"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48"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xdr:row>
      <xdr:rowOff>0</xdr:rowOff>
    </xdr:from>
    <xdr:ext cx="1373280" cy="0"/>
    <xdr:pic>
      <xdr:nvPicPr>
        <xdr:cNvPr id="49" name="图片 18"/>
        <xdr:cNvPicPr>
          <a:picLocks noChangeAspect="1"/>
        </xdr:cNvPicPr>
      </xdr:nvPicPr>
      <xdr:blipFill>
        <a:blip r:embed="rId1">
          <a:extLst>
            <a:ext uri="{28A0092B-C50C-407E-A947-70E740481C1C}">
              <a14:useLocalDpi xmlns:a14="http://schemas.microsoft.com/office/drawing/2010/main" val="0"/>
            </a:ext>
          </a:extLst>
        </a:blip>
        <a:srcRect l="11250" t="29771" r="10390" b="32262"/>
        <a:stretch>
          <a:fillRect/>
        </a:stretch>
      </xdr:blipFill>
      <xdr:spPr>
        <a:xfrm>
          <a:off x="11036300" y="984250"/>
          <a:ext cx="137287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workbookViewId="0">
      <selection activeCell="E7" sqref="E7"/>
    </sheetView>
  </sheetViews>
  <sheetFormatPr defaultColWidth="8.16666666666667" defaultRowHeight="25" customHeight="1" outlineLevelCol="4"/>
  <cols>
    <col min="1" max="1" width="6.66666666666667" style="152" customWidth="1"/>
    <col min="2" max="2" width="30.875" style="152" customWidth="1"/>
    <col min="3" max="3" width="14" style="152" customWidth="1"/>
    <col min="4" max="4" width="23.25" style="153" customWidth="1"/>
    <col min="5" max="5" width="16.75" style="154" customWidth="1"/>
    <col min="6" max="16384" width="8.16666666666667" style="154"/>
  </cols>
  <sheetData>
    <row r="1" customHeight="1" spans="1:5">
      <c r="A1" s="155" t="s">
        <v>0</v>
      </c>
      <c r="B1" s="155"/>
      <c r="C1" s="155"/>
      <c r="D1" s="155"/>
      <c r="E1" s="155"/>
    </row>
    <row r="2" customHeight="1" spans="1:5">
      <c r="A2" s="155"/>
      <c r="B2" s="155"/>
      <c r="C2" s="155"/>
      <c r="D2" s="155"/>
      <c r="E2" s="155"/>
    </row>
    <row r="3" customHeight="1" spans="1:5">
      <c r="A3" s="156" t="s">
        <v>1</v>
      </c>
      <c r="B3" s="156" t="s">
        <v>2</v>
      </c>
      <c r="C3" s="156" t="s">
        <v>3</v>
      </c>
      <c r="D3" s="157" t="s">
        <v>4</v>
      </c>
      <c r="E3" s="156" t="s">
        <v>5</v>
      </c>
    </row>
    <row r="4" customHeight="1" spans="1:5">
      <c r="A4" s="158">
        <v>1</v>
      </c>
      <c r="B4" s="158" t="s">
        <v>6</v>
      </c>
      <c r="C4" s="158" t="s">
        <v>7</v>
      </c>
      <c r="D4" s="159"/>
      <c r="E4" s="160"/>
    </row>
    <row r="5" customHeight="1" spans="1:5">
      <c r="A5" s="158"/>
      <c r="B5" s="158"/>
      <c r="C5" s="158" t="s">
        <v>8</v>
      </c>
      <c r="D5" s="159"/>
      <c r="E5" s="160"/>
    </row>
    <row r="6" ht="46" customHeight="1" spans="1:5">
      <c r="A6" s="158">
        <v>2</v>
      </c>
      <c r="B6" s="158" t="s">
        <v>9</v>
      </c>
      <c r="C6" s="158" t="s">
        <v>10</v>
      </c>
      <c r="D6" s="159"/>
      <c r="E6" s="160"/>
    </row>
    <row r="7" ht="51" customHeight="1" spans="1:5">
      <c r="A7" s="158">
        <v>3</v>
      </c>
      <c r="B7" s="158" t="s">
        <v>11</v>
      </c>
      <c r="C7" s="158" t="s">
        <v>11</v>
      </c>
      <c r="D7" s="159"/>
      <c r="E7" s="160"/>
    </row>
    <row r="8" ht="47" customHeight="1" spans="1:5">
      <c r="A8" s="158">
        <v>4</v>
      </c>
      <c r="B8" s="158" t="s">
        <v>12</v>
      </c>
      <c r="C8" s="158" t="s">
        <v>13</v>
      </c>
      <c r="D8" s="159"/>
      <c r="E8" s="160"/>
    </row>
    <row r="9" ht="47" customHeight="1" spans="1:5">
      <c r="A9" s="161">
        <v>5</v>
      </c>
      <c r="B9" s="162" t="s">
        <v>14</v>
      </c>
      <c r="C9" s="162" t="s">
        <v>15</v>
      </c>
      <c r="D9" s="159"/>
      <c r="E9" s="160"/>
    </row>
    <row r="10" customHeight="1" spans="1:5">
      <c r="A10" s="163" t="s">
        <v>16</v>
      </c>
      <c r="B10" s="163"/>
      <c r="C10" s="163"/>
      <c r="D10" s="164"/>
      <c r="E10" s="165"/>
    </row>
    <row r="15" customHeight="1" spans="4:4">
      <c r="D15" s="152"/>
    </row>
  </sheetData>
  <mergeCells count="4">
    <mergeCell ref="A10:C10"/>
    <mergeCell ref="A4:A5"/>
    <mergeCell ref="B4:B5"/>
    <mergeCell ref="A1:E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ySplit="2" topLeftCell="A18" activePane="bottomLeft" state="frozen"/>
      <selection/>
      <selection pane="bottomLeft" activeCell="L19" sqref="L19"/>
    </sheetView>
  </sheetViews>
  <sheetFormatPr defaultColWidth="9" defaultRowHeight="20" customHeight="1"/>
  <cols>
    <col min="1" max="1" width="6.16666666666667" style="65" customWidth="1"/>
    <col min="2" max="2" width="12.5" style="65" customWidth="1"/>
    <col min="3" max="3" width="7.66666666666667" style="65" customWidth="1"/>
    <col min="4" max="4" width="8.66666666666667" style="65" customWidth="1"/>
    <col min="5" max="5" width="23.6666666666667" style="63" customWidth="1"/>
    <col min="6" max="6" width="7.66666666666667" style="43" customWidth="1"/>
    <col min="7" max="7" width="9" style="43" customWidth="1"/>
    <col min="8" max="8" width="13.8333333333333" style="104" customWidth="1"/>
    <col min="9" max="9" width="12.1666666666667" style="104" customWidth="1"/>
    <col min="10" max="10" width="8.5" style="43" customWidth="1"/>
    <col min="11" max="11" width="2.5" style="43" customWidth="1"/>
    <col min="12" max="16384" width="9" style="43"/>
  </cols>
  <sheetData>
    <row r="1" ht="42" customHeight="1" spans="1:10">
      <c r="A1" s="49" t="s">
        <v>6</v>
      </c>
      <c r="B1" s="49"/>
      <c r="C1" s="49"/>
      <c r="D1" s="49"/>
      <c r="E1" s="49"/>
      <c r="F1" s="49"/>
      <c r="G1" s="49"/>
      <c r="H1" s="49"/>
      <c r="I1" s="49"/>
      <c r="J1" s="49"/>
    </row>
    <row r="2" s="44" customFormat="1" ht="31.5" customHeight="1" spans="1:10">
      <c r="A2" s="50" t="s">
        <v>17</v>
      </c>
      <c r="B2" s="50" t="s">
        <v>18</v>
      </c>
      <c r="C2" s="50" t="s">
        <v>19</v>
      </c>
      <c r="D2" s="50" t="s">
        <v>20</v>
      </c>
      <c r="E2" s="50" t="s">
        <v>21</v>
      </c>
      <c r="F2" s="50" t="s">
        <v>22</v>
      </c>
      <c r="G2" s="50" t="s">
        <v>23</v>
      </c>
      <c r="H2" s="51" t="s">
        <v>24</v>
      </c>
      <c r="I2" s="51" t="s">
        <v>25</v>
      </c>
      <c r="J2" s="50" t="s">
        <v>5</v>
      </c>
    </row>
    <row r="3" spans="1:10">
      <c r="A3" s="129" t="s">
        <v>26</v>
      </c>
      <c r="B3" s="130"/>
      <c r="C3" s="130"/>
      <c r="D3" s="130"/>
      <c r="E3" s="130"/>
      <c r="F3" s="130"/>
      <c r="G3" s="131"/>
      <c r="H3" s="132"/>
      <c r="I3" s="132"/>
      <c r="J3" s="145"/>
    </row>
    <row r="4" s="127" customFormat="1" ht="78" customHeight="1" spans="1:10">
      <c r="A4" s="52">
        <v>1</v>
      </c>
      <c r="B4" s="52" t="s">
        <v>27</v>
      </c>
      <c r="C4" s="52"/>
      <c r="D4" s="71"/>
      <c r="E4" s="71" t="s">
        <v>28</v>
      </c>
      <c r="F4" s="52" t="s">
        <v>29</v>
      </c>
      <c r="G4" s="52">
        <v>10</v>
      </c>
      <c r="H4" s="72"/>
      <c r="I4" s="72"/>
      <c r="J4" s="146" t="s">
        <v>30</v>
      </c>
    </row>
    <row r="5" s="63" customFormat="1" ht="66" customHeight="1" spans="1:10">
      <c r="A5" s="52">
        <v>2</v>
      </c>
      <c r="B5" s="52" t="s">
        <v>31</v>
      </c>
      <c r="C5" s="52"/>
      <c r="D5" s="71"/>
      <c r="E5" s="71" t="s">
        <v>32</v>
      </c>
      <c r="F5" s="52" t="s">
        <v>29</v>
      </c>
      <c r="G5" s="52">
        <v>10</v>
      </c>
      <c r="H5" s="72"/>
      <c r="I5" s="72"/>
      <c r="J5" s="60"/>
    </row>
    <row r="6" ht="225" spans="1:10">
      <c r="A6" s="52">
        <v>3</v>
      </c>
      <c r="B6" s="52" t="s">
        <v>33</v>
      </c>
      <c r="C6" s="52"/>
      <c r="D6" s="71"/>
      <c r="E6" s="71" t="s">
        <v>34</v>
      </c>
      <c r="F6" s="52" t="s">
        <v>29</v>
      </c>
      <c r="G6" s="52">
        <v>10</v>
      </c>
      <c r="H6" s="72"/>
      <c r="I6" s="72"/>
      <c r="J6" s="60"/>
    </row>
    <row r="7" ht="409.5" spans="1:10">
      <c r="A7" s="52">
        <v>4</v>
      </c>
      <c r="B7" s="52" t="s">
        <v>35</v>
      </c>
      <c r="C7" s="52"/>
      <c r="D7" s="71"/>
      <c r="E7" s="71" t="s">
        <v>36</v>
      </c>
      <c r="F7" s="52" t="s">
        <v>37</v>
      </c>
      <c r="G7" s="52">
        <v>10</v>
      </c>
      <c r="H7" s="72"/>
      <c r="I7" s="72"/>
      <c r="J7" s="60"/>
    </row>
    <row r="8" ht="53" customHeight="1" spans="1:10">
      <c r="A8" s="52">
        <v>5</v>
      </c>
      <c r="B8" s="52" t="s">
        <v>38</v>
      </c>
      <c r="C8" s="52"/>
      <c r="D8" s="71"/>
      <c r="E8" s="71" t="s">
        <v>39</v>
      </c>
      <c r="F8" s="52" t="s">
        <v>37</v>
      </c>
      <c r="G8" s="52">
        <v>5</v>
      </c>
      <c r="H8" s="72"/>
      <c r="I8" s="72"/>
      <c r="J8" s="60"/>
    </row>
    <row r="9" ht="78.75" spans="1:10">
      <c r="A9" s="52">
        <v>6</v>
      </c>
      <c r="B9" s="52" t="s">
        <v>40</v>
      </c>
      <c r="C9" s="52"/>
      <c r="D9" s="71"/>
      <c r="E9" s="71" t="s">
        <v>41</v>
      </c>
      <c r="F9" s="52" t="s">
        <v>37</v>
      </c>
      <c r="G9" s="52">
        <v>3</v>
      </c>
      <c r="H9" s="72"/>
      <c r="I9" s="72"/>
      <c r="J9" s="60"/>
    </row>
    <row r="10" ht="236.25" spans="1:10">
      <c r="A10" s="52">
        <v>7</v>
      </c>
      <c r="B10" s="52" t="s">
        <v>42</v>
      </c>
      <c r="C10" s="52"/>
      <c r="D10" s="71"/>
      <c r="E10" s="71" t="s">
        <v>43</v>
      </c>
      <c r="F10" s="52" t="s">
        <v>29</v>
      </c>
      <c r="G10" s="52">
        <v>3</v>
      </c>
      <c r="H10" s="72"/>
      <c r="I10" s="72"/>
      <c r="J10" s="60"/>
    </row>
    <row r="11" ht="101.25" spans="1:10">
      <c r="A11" s="52">
        <v>8</v>
      </c>
      <c r="B11" s="52" t="s">
        <v>44</v>
      </c>
      <c r="C11" s="52"/>
      <c r="D11" s="71"/>
      <c r="E11" s="71" t="s">
        <v>45</v>
      </c>
      <c r="F11" s="52" t="s">
        <v>46</v>
      </c>
      <c r="G11" s="52">
        <v>5</v>
      </c>
      <c r="H11" s="72"/>
      <c r="I11" s="72"/>
      <c r="J11" s="60"/>
    </row>
    <row r="12" s="128" customFormat="1" ht="33.5" customHeight="1" spans="1:11">
      <c r="A12" s="52">
        <v>9</v>
      </c>
      <c r="B12" s="133" t="s">
        <v>47</v>
      </c>
      <c r="C12" s="52"/>
      <c r="D12" s="134"/>
      <c r="E12" s="71" t="s">
        <v>48</v>
      </c>
      <c r="F12" s="135" t="s">
        <v>49</v>
      </c>
      <c r="G12" s="136">
        <v>3</v>
      </c>
      <c r="H12" s="72"/>
      <c r="I12" s="72"/>
      <c r="J12" s="134"/>
      <c r="K12" s="147"/>
    </row>
    <row r="13" spans="1:10">
      <c r="A13" s="52">
        <v>11</v>
      </c>
      <c r="B13" s="52" t="s">
        <v>50</v>
      </c>
      <c r="C13" s="52"/>
      <c r="D13" s="71"/>
      <c r="E13" s="71" t="s">
        <v>51</v>
      </c>
      <c r="F13" s="52" t="s">
        <v>52</v>
      </c>
      <c r="G13" s="136">
        <v>200</v>
      </c>
      <c r="H13" s="72"/>
      <c r="I13" s="72"/>
      <c r="J13" s="60"/>
    </row>
    <row r="14" spans="1:10">
      <c r="A14" s="52">
        <v>12</v>
      </c>
      <c r="B14" s="137" t="s">
        <v>53</v>
      </c>
      <c r="C14" s="52"/>
      <c r="D14" s="71"/>
      <c r="E14" s="71" t="s">
        <v>54</v>
      </c>
      <c r="F14" s="71"/>
      <c r="G14" s="136">
        <v>200</v>
      </c>
      <c r="H14" s="72"/>
      <c r="I14" s="72"/>
      <c r="J14" s="60"/>
    </row>
    <row r="15" spans="1:10">
      <c r="A15" s="52">
        <v>13</v>
      </c>
      <c r="B15" s="137" t="s">
        <v>53</v>
      </c>
      <c r="C15" s="52"/>
      <c r="D15" s="138"/>
      <c r="E15" s="138" t="s">
        <v>55</v>
      </c>
      <c r="F15" s="52"/>
      <c r="G15" s="136">
        <v>400</v>
      </c>
      <c r="H15" s="72"/>
      <c r="I15" s="72"/>
      <c r="J15" s="60"/>
    </row>
    <row r="16" spans="1:10">
      <c r="A16" s="52">
        <v>14</v>
      </c>
      <c r="B16" s="137" t="s">
        <v>56</v>
      </c>
      <c r="C16" s="52"/>
      <c r="D16" s="138"/>
      <c r="E16" s="138" t="s">
        <v>57</v>
      </c>
      <c r="F16" s="52"/>
      <c r="G16" s="136">
        <v>150</v>
      </c>
      <c r="H16" s="72"/>
      <c r="I16" s="72"/>
      <c r="J16" s="60"/>
    </row>
    <row r="17" spans="1:10">
      <c r="A17" s="52">
        <v>15</v>
      </c>
      <c r="B17" s="52" t="s">
        <v>58</v>
      </c>
      <c r="C17" s="52"/>
      <c r="D17" s="71"/>
      <c r="E17" s="71" t="s">
        <v>59</v>
      </c>
      <c r="F17" s="52" t="s">
        <v>52</v>
      </c>
      <c r="G17" s="102">
        <v>300</v>
      </c>
      <c r="H17" s="72"/>
      <c r="I17" s="72"/>
      <c r="J17" s="71"/>
    </row>
    <row r="18" spans="1:10">
      <c r="A18" s="52">
        <v>16</v>
      </c>
      <c r="B18" s="52" t="s">
        <v>60</v>
      </c>
      <c r="C18" s="52"/>
      <c r="D18" s="111"/>
      <c r="E18" s="139" t="s">
        <v>61</v>
      </c>
      <c r="F18" s="52" t="s">
        <v>52</v>
      </c>
      <c r="G18" s="140">
        <v>100</v>
      </c>
      <c r="H18" s="72"/>
      <c r="I18" s="72"/>
      <c r="J18" s="71"/>
    </row>
    <row r="19" ht="202.5" spans="1:10">
      <c r="A19" s="52">
        <v>17</v>
      </c>
      <c r="B19" s="110" t="s">
        <v>62</v>
      </c>
      <c r="C19" s="111"/>
      <c r="D19" s="111"/>
      <c r="E19" s="122" t="s">
        <v>63</v>
      </c>
      <c r="F19" s="110" t="s">
        <v>29</v>
      </c>
      <c r="G19" s="102">
        <v>1</v>
      </c>
      <c r="H19" s="72"/>
      <c r="I19" s="72"/>
      <c r="J19" s="100"/>
    </row>
    <row r="20" ht="33.75" spans="1:10">
      <c r="A20" s="52">
        <v>18</v>
      </c>
      <c r="B20" s="52" t="s">
        <v>64</v>
      </c>
      <c r="C20" s="52"/>
      <c r="D20" s="111"/>
      <c r="E20" s="52" t="s">
        <v>65</v>
      </c>
      <c r="F20" s="52" t="s">
        <v>37</v>
      </c>
      <c r="G20" s="140">
        <v>1</v>
      </c>
      <c r="H20" s="72"/>
      <c r="I20" s="72"/>
      <c r="J20" s="71"/>
    </row>
    <row r="21" ht="31" customHeight="1" spans="1:10">
      <c r="A21" s="57" t="s">
        <v>66</v>
      </c>
      <c r="B21" s="58"/>
      <c r="C21" s="58"/>
      <c r="D21" s="58"/>
      <c r="E21" s="58"/>
      <c r="F21" s="58"/>
      <c r="G21" s="58"/>
      <c r="H21" s="59"/>
      <c r="I21" s="61">
        <f>SUM(I4:I20)</f>
        <v>0</v>
      </c>
      <c r="J21" s="62"/>
    </row>
    <row r="22" s="48" customFormat="1" ht="11.25" spans="1:10">
      <c r="A22" s="129" t="s">
        <v>67</v>
      </c>
      <c r="B22" s="130"/>
      <c r="C22" s="130"/>
      <c r="D22" s="130"/>
      <c r="E22" s="130"/>
      <c r="F22" s="141"/>
      <c r="G22" s="142"/>
      <c r="H22" s="132"/>
      <c r="I22" s="132"/>
      <c r="J22" s="145"/>
    </row>
    <row r="23" s="48" customFormat="1" ht="22.5" spans="1:10">
      <c r="A23" s="52">
        <v>1</v>
      </c>
      <c r="B23" s="143" t="s">
        <v>68</v>
      </c>
      <c r="C23" s="52"/>
      <c r="D23" s="52"/>
      <c r="E23" s="71" t="s">
        <v>69</v>
      </c>
      <c r="F23" s="143" t="s">
        <v>70</v>
      </c>
      <c r="G23" s="143">
        <v>1</v>
      </c>
      <c r="H23" s="144"/>
      <c r="I23" s="72"/>
      <c r="J23" s="148" t="s">
        <v>71</v>
      </c>
    </row>
    <row r="24" s="48" customFormat="1" ht="22.5" spans="1:10">
      <c r="A24" s="52">
        <v>2</v>
      </c>
      <c r="B24" s="143" t="s">
        <v>72</v>
      </c>
      <c r="C24" s="52"/>
      <c r="D24" s="52"/>
      <c r="E24" s="71" t="s">
        <v>72</v>
      </c>
      <c r="F24" s="143" t="s">
        <v>70</v>
      </c>
      <c r="G24" s="143">
        <v>1</v>
      </c>
      <c r="H24" s="144"/>
      <c r="I24" s="72"/>
      <c r="J24" s="148" t="s">
        <v>73</v>
      </c>
    </row>
    <row r="25" s="48" customFormat="1" ht="22.5" spans="1:10">
      <c r="A25" s="52">
        <v>3</v>
      </c>
      <c r="B25" s="143" t="s">
        <v>74</v>
      </c>
      <c r="C25" s="52"/>
      <c r="D25" s="52"/>
      <c r="E25" s="71" t="s">
        <v>75</v>
      </c>
      <c r="F25" s="143" t="s">
        <v>70</v>
      </c>
      <c r="G25" s="143">
        <v>1</v>
      </c>
      <c r="H25" s="144"/>
      <c r="I25" s="72"/>
      <c r="J25" s="148"/>
    </row>
    <row r="26" s="48" customFormat="1" ht="56.25" spans="1:10">
      <c r="A26" s="52">
        <v>4</v>
      </c>
      <c r="B26" s="143" t="s">
        <v>76</v>
      </c>
      <c r="C26" s="52"/>
      <c r="D26" s="52"/>
      <c r="E26" s="71" t="s">
        <v>77</v>
      </c>
      <c r="F26" s="143" t="s">
        <v>70</v>
      </c>
      <c r="G26" s="143">
        <v>1</v>
      </c>
      <c r="H26" s="144"/>
      <c r="I26" s="72"/>
      <c r="J26" s="148" t="s">
        <v>78</v>
      </c>
    </row>
    <row r="27" s="48" customFormat="1" ht="11.25" spans="1:10">
      <c r="A27" s="52">
        <v>5</v>
      </c>
      <c r="B27" s="143" t="s">
        <v>79</v>
      </c>
      <c r="C27" s="52"/>
      <c r="D27" s="52"/>
      <c r="E27" s="71"/>
      <c r="F27" s="143" t="s">
        <v>29</v>
      </c>
      <c r="G27" s="143">
        <v>40</v>
      </c>
      <c r="H27" s="144"/>
      <c r="I27" s="149"/>
      <c r="J27" s="148" t="s">
        <v>80</v>
      </c>
    </row>
    <row r="28" s="48" customFormat="1" ht="11.25" spans="1:10">
      <c r="A28" s="52">
        <v>6</v>
      </c>
      <c r="B28" s="143" t="s">
        <v>81</v>
      </c>
      <c r="C28" s="52"/>
      <c r="D28" s="52"/>
      <c r="E28" s="71"/>
      <c r="F28" s="143" t="s">
        <v>49</v>
      </c>
      <c r="G28" s="143"/>
      <c r="H28" s="144"/>
      <c r="I28" s="150"/>
      <c r="J28" s="148"/>
    </row>
    <row r="29" s="48" customFormat="1" ht="11.25" spans="1:10">
      <c r="A29" s="52">
        <v>7</v>
      </c>
      <c r="B29" s="143" t="s">
        <v>82</v>
      </c>
      <c r="C29" s="52"/>
      <c r="D29" s="52"/>
      <c r="E29" s="71"/>
      <c r="F29" s="143" t="s">
        <v>29</v>
      </c>
      <c r="G29" s="143"/>
      <c r="H29" s="144"/>
      <c r="I29" s="151"/>
      <c r="J29" s="148"/>
    </row>
    <row r="30" ht="31" customHeight="1" spans="1:10">
      <c r="A30" s="57" t="s">
        <v>83</v>
      </c>
      <c r="B30" s="58"/>
      <c r="C30" s="58"/>
      <c r="D30" s="58"/>
      <c r="E30" s="58"/>
      <c r="F30" s="58"/>
      <c r="G30" s="58"/>
      <c r="H30" s="59"/>
      <c r="I30" s="61">
        <f>SUM(I23:I29)</f>
        <v>0</v>
      </c>
      <c r="J30" s="62"/>
    </row>
  </sheetData>
  <mergeCells count="9">
    <mergeCell ref="A1:J1"/>
    <mergeCell ref="A3:G3"/>
    <mergeCell ref="A21:H21"/>
    <mergeCell ref="A22:G22"/>
    <mergeCell ref="A30:H30"/>
    <mergeCell ref="G27:G29"/>
    <mergeCell ref="H27:H29"/>
    <mergeCell ref="I27:I29"/>
    <mergeCell ref="J27:J29"/>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pane ySplit="2" topLeftCell="A28" activePane="bottomLeft" state="frozen"/>
      <selection/>
      <selection pane="bottomLeft" activeCell="J2" sqref="J$1:L$1048576"/>
    </sheetView>
  </sheetViews>
  <sheetFormatPr defaultColWidth="9" defaultRowHeight="11.25"/>
  <cols>
    <col min="1" max="1" width="6.16666666666667" style="65" customWidth="1"/>
    <col min="2" max="2" width="18.5" style="65" customWidth="1"/>
    <col min="3" max="3" width="9.33333333333333" style="65" customWidth="1"/>
    <col min="4" max="4" width="15.5" style="65" customWidth="1"/>
    <col min="5" max="5" width="31" style="63" customWidth="1"/>
    <col min="6" max="6" width="7.66666666666667" style="43" customWidth="1"/>
    <col min="7" max="7" width="8.16666666666667" style="43" customWidth="1"/>
    <col min="8" max="8" width="11.5" style="104" customWidth="1"/>
    <col min="9" max="9" width="16.1666666666667" style="66" customWidth="1"/>
    <col min="10" max="10" width="13.6666666666667" style="43" customWidth="1"/>
    <col min="11" max="11" width="2.5" style="43" customWidth="1"/>
    <col min="12" max="16384" width="9" style="43"/>
  </cols>
  <sheetData>
    <row r="1" ht="20.25" spans="1:10">
      <c r="A1" s="49" t="s">
        <v>9</v>
      </c>
      <c r="B1" s="49"/>
      <c r="C1" s="49"/>
      <c r="D1" s="49"/>
      <c r="E1" s="49"/>
      <c r="F1" s="49"/>
      <c r="G1" s="49"/>
      <c r="H1" s="49"/>
      <c r="I1" s="49"/>
      <c r="J1" s="49"/>
    </row>
    <row r="2" s="44" customFormat="1" spans="1:10">
      <c r="A2" s="50" t="s">
        <v>17</v>
      </c>
      <c r="B2" s="50" t="s">
        <v>18</v>
      </c>
      <c r="C2" s="50" t="s">
        <v>19</v>
      </c>
      <c r="D2" s="50" t="s">
        <v>20</v>
      </c>
      <c r="E2" s="50" t="s">
        <v>21</v>
      </c>
      <c r="F2" s="50" t="s">
        <v>22</v>
      </c>
      <c r="G2" s="50" t="s">
        <v>23</v>
      </c>
      <c r="H2" s="51" t="s">
        <v>24</v>
      </c>
      <c r="I2" s="51" t="s">
        <v>25</v>
      </c>
      <c r="J2" s="50" t="s">
        <v>5</v>
      </c>
    </row>
    <row r="3" spans="1:10">
      <c r="A3" s="105" t="s">
        <v>84</v>
      </c>
      <c r="B3" s="105"/>
      <c r="C3" s="105"/>
      <c r="D3" s="105"/>
      <c r="E3" s="105"/>
      <c r="F3" s="105"/>
      <c r="G3" s="105"/>
      <c r="H3" s="106"/>
      <c r="I3" s="124"/>
      <c r="J3" s="125"/>
    </row>
    <row r="4" spans="1:10">
      <c r="A4" s="107" t="s">
        <v>85</v>
      </c>
      <c r="B4" s="107"/>
      <c r="C4" s="107"/>
      <c r="D4" s="107"/>
      <c r="E4" s="107"/>
      <c r="F4" s="107"/>
      <c r="G4" s="107"/>
      <c r="H4" s="108"/>
      <c r="I4" s="126"/>
      <c r="J4" s="99"/>
    </row>
    <row r="5" ht="409.5" spans="1:10">
      <c r="A5" s="109">
        <v>1</v>
      </c>
      <c r="B5" s="110" t="s">
        <v>86</v>
      </c>
      <c r="C5" s="111"/>
      <c r="D5" s="112"/>
      <c r="E5" s="113" t="s">
        <v>87</v>
      </c>
      <c r="F5" s="110" t="s">
        <v>88</v>
      </c>
      <c r="G5" s="102">
        <v>139</v>
      </c>
      <c r="H5" s="102"/>
      <c r="I5" s="102"/>
      <c r="J5" s="100"/>
    </row>
    <row r="6" ht="409.5" spans="1:10">
      <c r="A6" s="109">
        <v>2</v>
      </c>
      <c r="B6" s="110" t="s">
        <v>89</v>
      </c>
      <c r="C6" s="111"/>
      <c r="D6" s="112"/>
      <c r="E6" s="113" t="s">
        <v>90</v>
      </c>
      <c r="F6" s="110" t="s">
        <v>88</v>
      </c>
      <c r="G6" s="102">
        <v>143</v>
      </c>
      <c r="H6" s="102"/>
      <c r="I6" s="102"/>
      <c r="J6" s="100"/>
    </row>
    <row r="7" ht="202.5" spans="1:10">
      <c r="A7" s="109">
        <v>3</v>
      </c>
      <c r="B7" s="110" t="s">
        <v>91</v>
      </c>
      <c r="C7" s="111"/>
      <c r="D7" s="112"/>
      <c r="E7" s="114" t="s">
        <v>92</v>
      </c>
      <c r="F7" s="110" t="s">
        <v>29</v>
      </c>
      <c r="G7" s="102">
        <v>11</v>
      </c>
      <c r="H7" s="102"/>
      <c r="I7" s="102"/>
      <c r="J7" s="100"/>
    </row>
    <row r="8" ht="315" spans="1:10">
      <c r="A8" s="109">
        <v>4</v>
      </c>
      <c r="B8" s="110" t="s">
        <v>93</v>
      </c>
      <c r="C8" s="111"/>
      <c r="D8" s="115"/>
      <c r="E8" s="116" t="s">
        <v>94</v>
      </c>
      <c r="F8" s="110" t="s">
        <v>29</v>
      </c>
      <c r="G8" s="102">
        <v>12</v>
      </c>
      <c r="H8" s="102"/>
      <c r="I8" s="102"/>
      <c r="J8" s="100"/>
    </row>
    <row r="9" ht="180" spans="1:10">
      <c r="A9" s="109">
        <v>5</v>
      </c>
      <c r="B9" s="110" t="s">
        <v>95</v>
      </c>
      <c r="C9" s="111"/>
      <c r="D9" s="112"/>
      <c r="E9" s="117" t="s">
        <v>96</v>
      </c>
      <c r="F9" s="110" t="s">
        <v>29</v>
      </c>
      <c r="G9" s="102">
        <v>2</v>
      </c>
      <c r="H9" s="102"/>
      <c r="I9" s="102"/>
      <c r="J9" s="100"/>
    </row>
    <row r="10" ht="180" spans="1:10">
      <c r="A10" s="109">
        <v>6</v>
      </c>
      <c r="B10" s="110" t="s">
        <v>97</v>
      </c>
      <c r="C10" s="111"/>
      <c r="D10" s="112"/>
      <c r="E10" s="117" t="s">
        <v>98</v>
      </c>
      <c r="F10" s="110" t="s">
        <v>29</v>
      </c>
      <c r="G10" s="102">
        <v>27</v>
      </c>
      <c r="H10" s="102"/>
      <c r="I10" s="102"/>
      <c r="J10" s="100"/>
    </row>
    <row r="11" ht="180" spans="1:10">
      <c r="A11" s="109">
        <v>7</v>
      </c>
      <c r="B11" s="110" t="s">
        <v>99</v>
      </c>
      <c r="C11" s="111"/>
      <c r="D11" s="112"/>
      <c r="E11" s="117" t="s">
        <v>100</v>
      </c>
      <c r="F11" s="110" t="s">
        <v>29</v>
      </c>
      <c r="G11" s="102">
        <v>18</v>
      </c>
      <c r="H11" s="102"/>
      <c r="I11" s="102"/>
      <c r="J11" s="100"/>
    </row>
    <row r="12" ht="168.75" spans="1:10">
      <c r="A12" s="109">
        <v>8</v>
      </c>
      <c r="B12" s="110" t="s">
        <v>101</v>
      </c>
      <c r="C12" s="111"/>
      <c r="D12" s="118"/>
      <c r="E12" s="117" t="s">
        <v>102</v>
      </c>
      <c r="F12" s="110" t="s">
        <v>29</v>
      </c>
      <c r="G12" s="102">
        <v>3</v>
      </c>
      <c r="H12" s="102"/>
      <c r="I12" s="102"/>
      <c r="J12" s="100"/>
    </row>
    <row r="13" ht="146.25" spans="1:10">
      <c r="A13" s="109">
        <v>9</v>
      </c>
      <c r="B13" s="110" t="s">
        <v>103</v>
      </c>
      <c r="C13" s="111"/>
      <c r="D13" s="119"/>
      <c r="E13" s="120" t="s">
        <v>104</v>
      </c>
      <c r="F13" s="110" t="s">
        <v>29</v>
      </c>
      <c r="G13" s="102">
        <v>1</v>
      </c>
      <c r="H13" s="102"/>
      <c r="I13" s="102"/>
      <c r="J13" s="100"/>
    </row>
    <row r="14" spans="1:10">
      <c r="A14" s="109">
        <v>10</v>
      </c>
      <c r="B14" s="110" t="s">
        <v>105</v>
      </c>
      <c r="C14" s="111"/>
      <c r="D14" s="111"/>
      <c r="E14" s="121"/>
      <c r="F14" s="110" t="s">
        <v>49</v>
      </c>
      <c r="G14" s="102">
        <v>282</v>
      </c>
      <c r="H14" s="102"/>
      <c r="I14" s="102"/>
      <c r="J14" s="100"/>
    </row>
    <row r="15" spans="1:10">
      <c r="A15" s="109">
        <v>11</v>
      </c>
      <c r="B15" s="110" t="s">
        <v>106</v>
      </c>
      <c r="C15" s="111"/>
      <c r="D15" s="111"/>
      <c r="E15" s="121"/>
      <c r="F15" s="110" t="s">
        <v>49</v>
      </c>
      <c r="G15" s="102">
        <v>113</v>
      </c>
      <c r="H15" s="102"/>
      <c r="I15" s="102"/>
      <c r="J15" s="100"/>
    </row>
    <row r="16" spans="1:10">
      <c r="A16" s="109">
        <v>12</v>
      </c>
      <c r="B16" s="110" t="s">
        <v>107</v>
      </c>
      <c r="C16" s="111"/>
      <c r="D16" s="111"/>
      <c r="E16" s="110"/>
      <c r="F16" s="110" t="s">
        <v>29</v>
      </c>
      <c r="G16" s="102">
        <v>3</v>
      </c>
      <c r="H16" s="102"/>
      <c r="I16" s="102"/>
      <c r="J16" s="100" t="s">
        <v>108</v>
      </c>
    </row>
    <row r="17" spans="1:10">
      <c r="A17" s="109"/>
      <c r="B17" s="110" t="s">
        <v>109</v>
      </c>
      <c r="C17" s="111"/>
      <c r="D17" s="111"/>
      <c r="E17" s="110"/>
      <c r="F17" s="110" t="s">
        <v>29</v>
      </c>
      <c r="G17" s="102">
        <v>1</v>
      </c>
      <c r="H17" s="102"/>
      <c r="I17" s="102"/>
      <c r="J17" s="100"/>
    </row>
    <row r="18" spans="1:10">
      <c r="A18" s="109"/>
      <c r="B18" s="110" t="s">
        <v>110</v>
      </c>
      <c r="C18" s="111"/>
      <c r="D18" s="111"/>
      <c r="E18" s="110"/>
      <c r="F18" s="110" t="s">
        <v>52</v>
      </c>
      <c r="G18" s="102">
        <v>800</v>
      </c>
      <c r="H18" s="102"/>
      <c r="I18" s="102"/>
      <c r="J18" s="100"/>
    </row>
    <row r="19" ht="22.5" spans="1:10">
      <c r="A19" s="109">
        <v>13</v>
      </c>
      <c r="B19" s="110" t="s">
        <v>111</v>
      </c>
      <c r="C19" s="111"/>
      <c r="D19" s="111"/>
      <c r="E19" s="121"/>
      <c r="F19" s="110" t="s">
        <v>52</v>
      </c>
      <c r="G19" s="102">
        <v>6000</v>
      </c>
      <c r="H19" s="102"/>
      <c r="I19" s="102"/>
      <c r="J19" s="120" t="s">
        <v>112</v>
      </c>
    </row>
    <row r="20" spans="1:10">
      <c r="A20" s="109">
        <v>14</v>
      </c>
      <c r="B20" s="110" t="s">
        <v>113</v>
      </c>
      <c r="C20" s="111"/>
      <c r="D20" s="111"/>
      <c r="E20" s="110" t="s">
        <v>113</v>
      </c>
      <c r="F20" s="110" t="s">
        <v>52</v>
      </c>
      <c r="G20" s="102">
        <v>5680</v>
      </c>
      <c r="H20" s="102"/>
      <c r="I20" s="102"/>
      <c r="J20" s="100"/>
    </row>
    <row r="21" spans="1:10">
      <c r="A21" s="109">
        <v>15</v>
      </c>
      <c r="B21" s="110" t="s">
        <v>114</v>
      </c>
      <c r="C21" s="111"/>
      <c r="D21" s="111"/>
      <c r="E21" s="110" t="s">
        <v>114</v>
      </c>
      <c r="F21" s="110" t="s">
        <v>52</v>
      </c>
      <c r="G21" s="102">
        <v>450</v>
      </c>
      <c r="H21" s="102"/>
      <c r="I21" s="102"/>
      <c r="J21" s="100"/>
    </row>
    <row r="22" spans="1:10">
      <c r="A22" s="109">
        <v>16</v>
      </c>
      <c r="B22" s="110" t="s">
        <v>115</v>
      </c>
      <c r="C22" s="111"/>
      <c r="D22" s="111"/>
      <c r="E22" s="110" t="s">
        <v>115</v>
      </c>
      <c r="F22" s="110" t="s">
        <v>52</v>
      </c>
      <c r="G22" s="102">
        <v>4420</v>
      </c>
      <c r="H22" s="102"/>
      <c r="I22" s="102"/>
      <c r="J22" s="100"/>
    </row>
    <row r="23" spans="1:10">
      <c r="A23" s="109">
        <v>23</v>
      </c>
      <c r="B23" s="110" t="s">
        <v>116</v>
      </c>
      <c r="C23" s="111"/>
      <c r="D23" s="111"/>
      <c r="E23" s="121" t="s">
        <v>117</v>
      </c>
      <c r="F23" s="110" t="s">
        <v>52</v>
      </c>
      <c r="G23" s="102">
        <v>0</v>
      </c>
      <c r="H23" s="102"/>
      <c r="I23" s="102"/>
      <c r="J23" s="100" t="s">
        <v>108</v>
      </c>
    </row>
    <row r="24" spans="1:10">
      <c r="A24" s="109">
        <v>24</v>
      </c>
      <c r="B24" s="110" t="s">
        <v>118</v>
      </c>
      <c r="C24" s="111"/>
      <c r="D24" s="111"/>
      <c r="E24" s="121" t="s">
        <v>119</v>
      </c>
      <c r="F24" s="110" t="s">
        <v>52</v>
      </c>
      <c r="G24" s="102">
        <v>365</v>
      </c>
      <c r="H24" s="102"/>
      <c r="I24" s="102"/>
      <c r="J24" s="100" t="s">
        <v>108</v>
      </c>
    </row>
    <row r="25" spans="1:10">
      <c r="A25" s="109">
        <v>25</v>
      </c>
      <c r="B25" s="110" t="s">
        <v>120</v>
      </c>
      <c r="C25" s="111"/>
      <c r="D25" s="111"/>
      <c r="E25" s="121" t="s">
        <v>121</v>
      </c>
      <c r="F25" s="110" t="s">
        <v>52</v>
      </c>
      <c r="G25" s="102">
        <v>3900</v>
      </c>
      <c r="H25" s="102"/>
      <c r="I25" s="102"/>
      <c r="J25" s="100"/>
    </row>
    <row r="26" spans="1:10">
      <c r="A26" s="107" t="s">
        <v>122</v>
      </c>
      <c r="B26" s="107"/>
      <c r="C26" s="107"/>
      <c r="D26" s="107"/>
      <c r="E26" s="107"/>
      <c r="F26" s="107"/>
      <c r="G26" s="107"/>
      <c r="H26" s="108"/>
      <c r="I26" s="126"/>
      <c r="J26" s="99"/>
    </row>
    <row r="27" ht="157.5" spans="1:10">
      <c r="A27" s="109">
        <v>1</v>
      </c>
      <c r="B27" s="110" t="s">
        <v>62</v>
      </c>
      <c r="C27" s="111"/>
      <c r="D27" s="111"/>
      <c r="E27" s="122" t="s">
        <v>63</v>
      </c>
      <c r="F27" s="110" t="s">
        <v>29</v>
      </c>
      <c r="G27" s="102">
        <v>1</v>
      </c>
      <c r="H27" s="102"/>
      <c r="I27" s="102"/>
      <c r="J27" s="120"/>
    </row>
    <row r="28" ht="247.5" spans="1:10">
      <c r="A28" s="109">
        <v>2</v>
      </c>
      <c r="B28" s="110" t="s">
        <v>123</v>
      </c>
      <c r="C28" s="111"/>
      <c r="D28" s="111"/>
      <c r="E28" s="116" t="s">
        <v>124</v>
      </c>
      <c r="F28" s="110" t="s">
        <v>37</v>
      </c>
      <c r="G28" s="102">
        <v>1</v>
      </c>
      <c r="H28" s="123"/>
      <c r="I28" s="102"/>
      <c r="J28" s="100"/>
    </row>
    <row r="29" spans="1:10">
      <c r="A29" s="109">
        <v>3</v>
      </c>
      <c r="B29" s="110" t="s">
        <v>125</v>
      </c>
      <c r="C29" s="111"/>
      <c r="D29" s="111"/>
      <c r="E29" s="121"/>
      <c r="F29" s="110" t="s">
        <v>126</v>
      </c>
      <c r="G29" s="102">
        <v>5</v>
      </c>
      <c r="H29" s="123"/>
      <c r="I29" s="102"/>
      <c r="J29" s="100"/>
    </row>
    <row r="30" ht="78.75" spans="1:10">
      <c r="A30" s="109">
        <v>4</v>
      </c>
      <c r="B30" s="52" t="s">
        <v>40</v>
      </c>
      <c r="C30" s="52"/>
      <c r="D30" s="52"/>
      <c r="E30" s="71" t="s">
        <v>41</v>
      </c>
      <c r="F30" s="52" t="s">
        <v>37</v>
      </c>
      <c r="G30" s="52">
        <v>1</v>
      </c>
      <c r="H30" s="72"/>
      <c r="I30" s="102"/>
      <c r="J30" s="100"/>
    </row>
    <row r="31" spans="1:10">
      <c r="A31" s="57" t="s">
        <v>127</v>
      </c>
      <c r="B31" s="58" t="s">
        <v>128</v>
      </c>
      <c r="C31" s="58"/>
      <c r="D31" s="58"/>
      <c r="E31" s="58"/>
      <c r="F31" s="58"/>
      <c r="G31" s="58"/>
      <c r="H31" s="59"/>
      <c r="I31" s="61">
        <f>SUM(I5:I30)</f>
        <v>0</v>
      </c>
      <c r="J31" s="62"/>
    </row>
  </sheetData>
  <mergeCells count="5">
    <mergeCell ref="A1:J1"/>
    <mergeCell ref="A3:G3"/>
    <mergeCell ref="A4:G4"/>
    <mergeCell ref="A26:G26"/>
    <mergeCell ref="A31:H31"/>
  </mergeCell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workbookViewId="0">
      <selection activeCell="J2" sqref="J$1:L$1048576"/>
    </sheetView>
  </sheetViews>
  <sheetFormatPr defaultColWidth="9" defaultRowHeight="20" customHeight="1"/>
  <cols>
    <col min="1" max="1" width="6.5" style="65" customWidth="1"/>
    <col min="2" max="2" width="13.8333333333333" style="65" customWidth="1"/>
    <col min="3" max="4" width="9.33333333333333" style="65" customWidth="1"/>
    <col min="5" max="5" width="23.6666666666667" style="63" customWidth="1"/>
    <col min="6" max="6" width="6.33333333333333" style="43" customWidth="1"/>
    <col min="7" max="7" width="10.3333333333333" style="43" customWidth="1"/>
    <col min="8" max="8" width="13.8333333333333" style="66" customWidth="1"/>
    <col min="9" max="9" width="15.3333333333333" style="66" customWidth="1"/>
    <col min="10" max="10" width="8.5" style="43" customWidth="1"/>
    <col min="11" max="11" width="2.5" style="43" customWidth="1"/>
    <col min="12" max="16384" width="9" style="43"/>
  </cols>
  <sheetData>
    <row r="1" ht="46" customHeight="1" spans="1:10">
      <c r="A1" s="49" t="s">
        <v>129</v>
      </c>
      <c r="B1" s="49"/>
      <c r="C1" s="49"/>
      <c r="D1" s="49"/>
      <c r="E1" s="49"/>
      <c r="F1" s="49"/>
      <c r="G1" s="49"/>
      <c r="H1" s="49"/>
      <c r="I1" s="49"/>
      <c r="J1" s="49"/>
    </row>
    <row r="2" s="44" customFormat="1" ht="31.5" customHeight="1" spans="1:10">
      <c r="A2" s="50" t="s">
        <v>17</v>
      </c>
      <c r="B2" s="50" t="s">
        <v>18</v>
      </c>
      <c r="C2" s="50" t="s">
        <v>19</v>
      </c>
      <c r="D2" s="50" t="s">
        <v>20</v>
      </c>
      <c r="E2" s="50" t="s">
        <v>21</v>
      </c>
      <c r="F2" s="50" t="s">
        <v>22</v>
      </c>
      <c r="G2" s="50" t="s">
        <v>23</v>
      </c>
      <c r="H2" s="51" t="s">
        <v>24</v>
      </c>
      <c r="I2" s="51" t="s">
        <v>25</v>
      </c>
      <c r="J2" s="50" t="s">
        <v>5</v>
      </c>
    </row>
    <row r="3" spans="1:10">
      <c r="A3" s="67" t="s">
        <v>130</v>
      </c>
      <c r="B3" s="68"/>
      <c r="C3" s="68"/>
      <c r="D3" s="68"/>
      <c r="E3" s="68"/>
      <c r="F3" s="68"/>
      <c r="G3" s="69"/>
      <c r="H3" s="70"/>
      <c r="I3" s="70"/>
      <c r="J3" s="99"/>
    </row>
    <row r="4" s="63" customFormat="1" ht="31" customHeight="1" spans="1:10">
      <c r="A4" s="52">
        <v>1</v>
      </c>
      <c r="B4" s="52" t="s">
        <v>131</v>
      </c>
      <c r="C4" s="52"/>
      <c r="D4" s="52"/>
      <c r="E4" s="71" t="s">
        <v>132</v>
      </c>
      <c r="F4" s="52" t="s">
        <v>29</v>
      </c>
      <c r="G4" s="52">
        <v>0</v>
      </c>
      <c r="H4" s="72"/>
      <c r="I4" s="72"/>
      <c r="J4" s="71"/>
    </row>
    <row r="5" s="63" customFormat="1" ht="31" customHeight="1" spans="1:10">
      <c r="A5" s="52">
        <v>2</v>
      </c>
      <c r="B5" s="52" t="s">
        <v>133</v>
      </c>
      <c r="C5" s="52"/>
      <c r="D5" s="52"/>
      <c r="E5" s="73" t="s">
        <v>134</v>
      </c>
      <c r="F5" s="52" t="s">
        <v>29</v>
      </c>
      <c r="G5" s="52">
        <v>143</v>
      </c>
      <c r="H5" s="72"/>
      <c r="I5" s="72"/>
      <c r="J5" s="71" t="s">
        <v>135</v>
      </c>
    </row>
    <row r="6" s="63" customFormat="1" ht="32" customHeight="1" spans="1:10">
      <c r="A6" s="52">
        <v>3</v>
      </c>
      <c r="B6" s="52" t="s">
        <v>136</v>
      </c>
      <c r="C6" s="52"/>
      <c r="D6" s="52"/>
      <c r="E6" s="71" t="s">
        <v>137</v>
      </c>
      <c r="F6" s="52" t="s">
        <v>49</v>
      </c>
      <c r="G6" s="52">
        <v>143</v>
      </c>
      <c r="H6" s="72"/>
      <c r="I6" s="72"/>
      <c r="J6" s="60"/>
    </row>
    <row r="7" spans="1:10">
      <c r="A7" s="67" t="s">
        <v>138</v>
      </c>
      <c r="B7" s="68"/>
      <c r="C7" s="68"/>
      <c r="D7" s="68"/>
      <c r="E7" s="68"/>
      <c r="F7" s="68"/>
      <c r="G7" s="69"/>
      <c r="H7" s="70"/>
      <c r="I7" s="70"/>
      <c r="J7" s="99"/>
    </row>
    <row r="8" ht="54" customHeight="1" spans="1:10">
      <c r="A8" s="52">
        <v>1</v>
      </c>
      <c r="B8" s="52" t="s">
        <v>139</v>
      </c>
      <c r="C8" s="52"/>
      <c r="D8" s="52"/>
      <c r="E8" s="71" t="s">
        <v>140</v>
      </c>
      <c r="F8" s="52" t="s">
        <v>29</v>
      </c>
      <c r="G8" s="52">
        <v>1</v>
      </c>
      <c r="H8" s="72"/>
      <c r="I8" s="72"/>
      <c r="J8" s="60"/>
    </row>
    <row r="9" ht="54" customHeight="1" spans="1:10">
      <c r="A9" s="52">
        <v>2</v>
      </c>
      <c r="B9" s="52" t="s">
        <v>40</v>
      </c>
      <c r="C9" s="52"/>
      <c r="D9" s="52"/>
      <c r="E9" s="71" t="s">
        <v>41</v>
      </c>
      <c r="F9" s="52" t="s">
        <v>37</v>
      </c>
      <c r="G9" s="52">
        <v>1</v>
      </c>
      <c r="H9" s="72"/>
      <c r="I9" s="72"/>
      <c r="J9" s="100"/>
    </row>
    <row r="10" ht="54" customHeight="1" spans="1:10">
      <c r="A10" s="52">
        <v>3</v>
      </c>
      <c r="B10" s="52" t="s">
        <v>141</v>
      </c>
      <c r="C10" s="52"/>
      <c r="D10" s="52"/>
      <c r="E10" s="71"/>
      <c r="F10" s="52" t="s">
        <v>29</v>
      </c>
      <c r="G10" s="52">
        <v>1</v>
      </c>
      <c r="H10" s="72"/>
      <c r="I10" s="72"/>
      <c r="J10" s="100"/>
    </row>
    <row r="11" spans="1:10">
      <c r="A11" s="67" t="s">
        <v>142</v>
      </c>
      <c r="B11" s="68"/>
      <c r="C11" s="68"/>
      <c r="D11" s="68"/>
      <c r="E11" s="68"/>
      <c r="F11" s="68"/>
      <c r="G11" s="69"/>
      <c r="H11" s="70"/>
      <c r="I11" s="70"/>
      <c r="J11" s="99"/>
    </row>
    <row r="12" s="64" customFormat="1" ht="12" customHeight="1" spans="1:10">
      <c r="A12" s="74" t="s">
        <v>143</v>
      </c>
      <c r="B12" s="75"/>
      <c r="C12" s="75"/>
      <c r="D12" s="75"/>
      <c r="E12" s="76"/>
      <c r="F12" s="76"/>
      <c r="G12" s="76"/>
      <c r="H12" s="77"/>
      <c r="I12" s="77"/>
      <c r="J12" s="101"/>
    </row>
    <row r="13" ht="54" customHeight="1" spans="1:10">
      <c r="A13" s="78">
        <v>1</v>
      </c>
      <c r="B13" s="79" t="s">
        <v>144</v>
      </c>
      <c r="C13" s="78"/>
      <c r="D13" s="79"/>
      <c r="E13" s="80" t="s">
        <v>145</v>
      </c>
      <c r="F13" s="78" t="s">
        <v>49</v>
      </c>
      <c r="G13" s="79">
        <v>13</v>
      </c>
      <c r="H13" s="81"/>
      <c r="I13" s="72"/>
      <c r="J13" s="100"/>
    </row>
    <row r="14" ht="54" customHeight="1" spans="1:10">
      <c r="A14" s="78">
        <v>2</v>
      </c>
      <c r="B14" s="78" t="s">
        <v>146</v>
      </c>
      <c r="C14" s="78"/>
      <c r="D14" s="78"/>
      <c r="E14" s="82" t="s">
        <v>147</v>
      </c>
      <c r="F14" s="78" t="s">
        <v>148</v>
      </c>
      <c r="G14" s="78">
        <v>2</v>
      </c>
      <c r="H14" s="81"/>
      <c r="I14" s="72"/>
      <c r="J14" s="100"/>
    </row>
    <row r="15" s="64" customFormat="1" ht="12" customHeight="1" spans="1:10">
      <c r="A15" s="74" t="s">
        <v>149</v>
      </c>
      <c r="B15" s="75"/>
      <c r="C15" s="75"/>
      <c r="D15" s="75"/>
      <c r="E15" s="76"/>
      <c r="F15" s="76"/>
      <c r="G15" s="76"/>
      <c r="H15" s="77"/>
      <c r="I15" s="77"/>
      <c r="J15" s="101"/>
    </row>
    <row r="16" ht="54" customHeight="1" spans="1:10">
      <c r="A16" s="52">
        <v>1</v>
      </c>
      <c r="B16" s="78" t="s">
        <v>50</v>
      </c>
      <c r="C16" s="78"/>
      <c r="D16" s="83"/>
      <c r="E16" s="82" t="s">
        <v>150</v>
      </c>
      <c r="F16" s="78" t="s">
        <v>52</v>
      </c>
      <c r="G16" s="78">
        <f>167*70</f>
        <v>11690</v>
      </c>
      <c r="H16" s="81"/>
      <c r="I16" s="72"/>
      <c r="J16" s="100"/>
    </row>
    <row r="17" ht="54" customHeight="1" spans="1:10">
      <c r="A17" s="52">
        <v>2</v>
      </c>
      <c r="B17" s="78" t="s">
        <v>151</v>
      </c>
      <c r="C17" s="78"/>
      <c r="D17" s="78"/>
      <c r="E17" s="84" t="s">
        <v>152</v>
      </c>
      <c r="F17" s="78" t="s">
        <v>52</v>
      </c>
      <c r="G17" s="81">
        <f>12*250</f>
        <v>3000</v>
      </c>
      <c r="H17" s="81"/>
      <c r="I17" s="72"/>
      <c r="J17" s="100"/>
    </row>
    <row r="18" ht="54" customHeight="1" spans="1:10">
      <c r="A18" s="52">
        <v>3</v>
      </c>
      <c r="B18" s="78" t="s">
        <v>153</v>
      </c>
      <c r="C18" s="78"/>
      <c r="D18" s="78"/>
      <c r="E18" s="84" t="s">
        <v>154</v>
      </c>
      <c r="F18" s="78" t="s">
        <v>52</v>
      </c>
      <c r="G18" s="78">
        <v>0</v>
      </c>
      <c r="H18" s="81"/>
      <c r="I18" s="72"/>
      <c r="J18" s="100"/>
    </row>
    <row r="19" ht="54" customHeight="1" spans="1:10">
      <c r="A19" s="52">
        <v>5</v>
      </c>
      <c r="B19" s="78" t="s">
        <v>155</v>
      </c>
      <c r="C19" s="78"/>
      <c r="D19" s="78"/>
      <c r="E19" s="80" t="s">
        <v>156</v>
      </c>
      <c r="F19" s="78" t="s">
        <v>52</v>
      </c>
      <c r="G19" s="85">
        <v>525</v>
      </c>
      <c r="H19" s="81"/>
      <c r="I19" s="72"/>
      <c r="J19" s="100"/>
    </row>
    <row r="20" ht="54" customHeight="1" spans="1:10">
      <c r="A20" s="52">
        <v>6</v>
      </c>
      <c r="B20" s="78" t="s">
        <v>155</v>
      </c>
      <c r="C20" s="78"/>
      <c r="D20" s="78"/>
      <c r="E20" s="80" t="s">
        <v>157</v>
      </c>
      <c r="F20" s="78" t="s">
        <v>52</v>
      </c>
      <c r="G20" s="85">
        <v>400</v>
      </c>
      <c r="H20" s="81"/>
      <c r="I20" s="72"/>
      <c r="J20" s="102"/>
    </row>
    <row r="21" ht="54" customHeight="1" spans="1:10">
      <c r="A21" s="52">
        <v>7</v>
      </c>
      <c r="B21" s="78" t="s">
        <v>158</v>
      </c>
      <c r="C21" s="78"/>
      <c r="D21" s="78"/>
      <c r="E21" s="84" t="s">
        <v>159</v>
      </c>
      <c r="F21" s="78" t="s">
        <v>52</v>
      </c>
      <c r="G21" s="85">
        <v>2995</v>
      </c>
      <c r="H21" s="81"/>
      <c r="I21" s="72"/>
      <c r="J21" s="102"/>
    </row>
    <row r="22" ht="54" customHeight="1" spans="1:10">
      <c r="A22" s="52">
        <v>8</v>
      </c>
      <c r="B22" s="86" t="s">
        <v>160</v>
      </c>
      <c r="C22" s="86"/>
      <c r="D22" s="86"/>
      <c r="E22" s="86" t="s">
        <v>161</v>
      </c>
      <c r="F22" s="86" t="s">
        <v>70</v>
      </c>
      <c r="G22" s="86">
        <v>1</v>
      </c>
      <c r="H22" s="87"/>
      <c r="I22" s="72"/>
      <c r="J22" s="100"/>
    </row>
    <row r="23" s="64" customFormat="1" ht="12" customHeight="1" spans="1:10">
      <c r="A23" s="74" t="s">
        <v>162</v>
      </c>
      <c r="B23" s="75"/>
      <c r="C23" s="75"/>
      <c r="D23" s="75"/>
      <c r="E23" s="76"/>
      <c r="F23" s="76"/>
      <c r="G23" s="76"/>
      <c r="H23" s="77"/>
      <c r="I23" s="77"/>
      <c r="J23" s="101"/>
    </row>
    <row r="24" ht="54" customHeight="1" spans="1:10">
      <c r="A24" s="78">
        <v>1</v>
      </c>
      <c r="B24" s="78" t="s">
        <v>163</v>
      </c>
      <c r="C24" s="78"/>
      <c r="D24" s="78"/>
      <c r="E24" s="80" t="s">
        <v>164</v>
      </c>
      <c r="F24" s="78" t="s">
        <v>29</v>
      </c>
      <c r="G24" s="78">
        <v>0</v>
      </c>
      <c r="H24" s="81"/>
      <c r="I24" s="72"/>
      <c r="J24" s="100"/>
    </row>
    <row r="25" ht="54" customHeight="1" spans="1:10">
      <c r="A25" s="78">
        <v>2</v>
      </c>
      <c r="B25" s="78" t="s">
        <v>165</v>
      </c>
      <c r="C25" s="78"/>
      <c r="D25" s="78"/>
      <c r="E25" s="80" t="s">
        <v>166</v>
      </c>
      <c r="F25" s="78" t="s">
        <v>29</v>
      </c>
      <c r="G25" s="78">
        <v>12</v>
      </c>
      <c r="H25" s="81"/>
      <c r="I25" s="72"/>
      <c r="J25" s="100"/>
    </row>
    <row r="26" ht="54" customHeight="1" spans="1:10">
      <c r="A26" s="78">
        <v>3</v>
      </c>
      <c r="B26" s="79" t="s">
        <v>167</v>
      </c>
      <c r="C26" s="78"/>
      <c r="D26" s="88"/>
      <c r="E26" s="89" t="s">
        <v>168</v>
      </c>
      <c r="F26" s="79" t="s">
        <v>169</v>
      </c>
      <c r="G26" s="79">
        <v>12</v>
      </c>
      <c r="H26" s="81"/>
      <c r="I26" s="72"/>
      <c r="J26" s="100"/>
    </row>
    <row r="27" ht="54" customHeight="1" spans="1:10">
      <c r="A27" s="78">
        <v>4</v>
      </c>
      <c r="B27" s="78" t="s">
        <v>170</v>
      </c>
      <c r="C27" s="78"/>
      <c r="D27" s="78"/>
      <c r="E27" s="80" t="s">
        <v>171</v>
      </c>
      <c r="F27" s="78" t="s">
        <v>49</v>
      </c>
      <c r="G27" s="78">
        <v>12</v>
      </c>
      <c r="H27" s="81"/>
      <c r="I27" s="72"/>
      <c r="J27" s="100"/>
    </row>
    <row r="28" ht="54" customHeight="1" spans="1:10">
      <c r="A28" s="78">
        <v>5</v>
      </c>
      <c r="B28" s="78" t="s">
        <v>172</v>
      </c>
      <c r="C28" s="78"/>
      <c r="D28" s="78"/>
      <c r="E28" s="80" t="s">
        <v>173</v>
      </c>
      <c r="F28" s="78" t="s">
        <v>49</v>
      </c>
      <c r="G28" s="78">
        <v>12</v>
      </c>
      <c r="H28" s="81"/>
      <c r="I28" s="72"/>
      <c r="J28" s="100"/>
    </row>
    <row r="29" ht="54" customHeight="1" spans="1:10">
      <c r="A29" s="78">
        <v>6</v>
      </c>
      <c r="B29" s="78" t="s">
        <v>174</v>
      </c>
      <c r="C29" s="78"/>
      <c r="D29" s="78"/>
      <c r="E29" s="82" t="s">
        <v>175</v>
      </c>
      <c r="F29" s="78" t="s">
        <v>176</v>
      </c>
      <c r="G29" s="78">
        <f>154+13</f>
        <v>167</v>
      </c>
      <c r="H29" s="81"/>
      <c r="I29" s="72"/>
      <c r="J29" s="100"/>
    </row>
    <row r="30" ht="54" customHeight="1" spans="1:10">
      <c r="A30" s="78">
        <v>7</v>
      </c>
      <c r="B30" s="78" t="s">
        <v>177</v>
      </c>
      <c r="C30" s="78"/>
      <c r="D30" s="78"/>
      <c r="E30" s="80" t="s">
        <v>178</v>
      </c>
      <c r="F30" s="78" t="s">
        <v>49</v>
      </c>
      <c r="G30" s="78">
        <v>12</v>
      </c>
      <c r="H30" s="81"/>
      <c r="I30" s="72"/>
      <c r="J30" s="100"/>
    </row>
    <row r="31" ht="54" customHeight="1" spans="1:10">
      <c r="A31" s="78">
        <v>8</v>
      </c>
      <c r="B31" s="78" t="s">
        <v>179</v>
      </c>
      <c r="C31" s="78"/>
      <c r="D31" s="78"/>
      <c r="E31" s="90" t="s">
        <v>180</v>
      </c>
      <c r="F31" s="78" t="s">
        <v>49</v>
      </c>
      <c r="G31" s="78">
        <v>48</v>
      </c>
      <c r="H31" s="81"/>
      <c r="I31" s="72"/>
      <c r="J31" s="100"/>
    </row>
    <row r="32" ht="54" customHeight="1" spans="1:10">
      <c r="A32" s="78">
        <v>9</v>
      </c>
      <c r="B32" s="78" t="s">
        <v>181</v>
      </c>
      <c r="C32" s="78"/>
      <c r="D32" s="78"/>
      <c r="E32" s="80" t="s">
        <v>181</v>
      </c>
      <c r="F32" s="78" t="s">
        <v>182</v>
      </c>
      <c r="G32" s="78">
        <v>48</v>
      </c>
      <c r="H32" s="81"/>
      <c r="I32" s="72"/>
      <c r="J32" s="100"/>
    </row>
    <row r="33" ht="54" customHeight="1" spans="1:10">
      <c r="A33" s="78">
        <v>10</v>
      </c>
      <c r="B33" s="79" t="s">
        <v>183</v>
      </c>
      <c r="C33" s="78"/>
      <c r="D33" s="79"/>
      <c r="E33" s="80" t="s">
        <v>184</v>
      </c>
      <c r="F33" s="78" t="s">
        <v>176</v>
      </c>
      <c r="G33" s="79">
        <v>12</v>
      </c>
      <c r="H33" s="81"/>
      <c r="I33" s="72"/>
      <c r="J33" s="100"/>
    </row>
    <row r="34" ht="54" customHeight="1" spans="1:10">
      <c r="A34" s="78">
        <v>11</v>
      </c>
      <c r="B34" s="78" t="s">
        <v>185</v>
      </c>
      <c r="C34" s="78"/>
      <c r="D34" s="78"/>
      <c r="E34" s="80" t="s">
        <v>186</v>
      </c>
      <c r="F34" s="78" t="s">
        <v>29</v>
      </c>
      <c r="G34" s="78">
        <v>12</v>
      </c>
      <c r="H34" s="81"/>
      <c r="I34" s="72"/>
      <c r="J34" s="100"/>
    </row>
    <row r="35" ht="54" customHeight="1" spans="1:10">
      <c r="A35" s="52">
        <v>4</v>
      </c>
      <c r="B35" s="78" t="s">
        <v>53</v>
      </c>
      <c r="C35" s="78"/>
      <c r="D35" s="78"/>
      <c r="E35" s="80" t="s">
        <v>54</v>
      </c>
      <c r="F35" s="78" t="s">
        <v>52</v>
      </c>
      <c r="G35" s="85">
        <f>12*50</f>
        <v>600</v>
      </c>
      <c r="H35" s="81"/>
      <c r="I35" s="72"/>
      <c r="J35" s="100"/>
    </row>
    <row r="36" s="64" customFormat="1" ht="24" customHeight="1" spans="1:10">
      <c r="A36" s="74" t="s">
        <v>187</v>
      </c>
      <c r="B36" s="75"/>
      <c r="C36" s="75"/>
      <c r="D36" s="75"/>
      <c r="E36" s="76"/>
      <c r="F36" s="76"/>
      <c r="G36" s="76"/>
      <c r="H36" s="77"/>
      <c r="I36" s="77"/>
      <c r="J36" s="101"/>
    </row>
    <row r="37" ht="54" customHeight="1" spans="1:10">
      <c r="A37" s="52">
        <v>1</v>
      </c>
      <c r="B37" s="78" t="s">
        <v>188</v>
      </c>
      <c r="C37" s="78"/>
      <c r="D37" s="78"/>
      <c r="E37" s="80" t="s">
        <v>188</v>
      </c>
      <c r="F37" s="78" t="s">
        <v>52</v>
      </c>
      <c r="G37" s="85">
        <v>0</v>
      </c>
      <c r="H37" s="81"/>
      <c r="I37" s="72"/>
      <c r="J37" s="100"/>
    </row>
    <row r="38" s="64" customFormat="1" ht="19" customHeight="1" spans="1:10">
      <c r="A38" s="74" t="s">
        <v>189</v>
      </c>
      <c r="B38" s="75"/>
      <c r="C38" s="75"/>
      <c r="D38" s="75"/>
      <c r="E38" s="76"/>
      <c r="F38" s="76"/>
      <c r="G38" s="76"/>
      <c r="H38" s="77"/>
      <c r="I38" s="77"/>
      <c r="J38" s="101"/>
    </row>
    <row r="39" ht="54" customHeight="1" spans="1:10">
      <c r="A39" s="52">
        <v>1</v>
      </c>
      <c r="B39" s="91" t="s">
        <v>190</v>
      </c>
      <c r="C39" s="92"/>
      <c r="D39" s="93"/>
      <c r="E39" s="94" t="s">
        <v>191</v>
      </c>
      <c r="F39" s="92" t="s">
        <v>29</v>
      </c>
      <c r="G39" s="92">
        <v>1</v>
      </c>
      <c r="H39" s="95"/>
      <c r="I39" s="72"/>
      <c r="J39" s="100"/>
    </row>
    <row r="40" ht="54" customHeight="1" spans="1:10">
      <c r="A40" s="52">
        <v>2</v>
      </c>
      <c r="B40" s="78" t="s">
        <v>109</v>
      </c>
      <c r="C40" s="78"/>
      <c r="D40" s="79"/>
      <c r="E40" s="94" t="s">
        <v>192</v>
      </c>
      <c r="F40" s="78" t="s">
        <v>29</v>
      </c>
      <c r="G40" s="78">
        <v>1</v>
      </c>
      <c r="H40" s="81"/>
      <c r="I40" s="72"/>
      <c r="J40" s="100"/>
    </row>
    <row r="41" ht="54" customHeight="1" spans="1:10">
      <c r="A41" s="52">
        <v>3</v>
      </c>
      <c r="B41" s="79" t="s">
        <v>167</v>
      </c>
      <c r="C41" s="78"/>
      <c r="D41" s="78"/>
      <c r="E41" s="94" t="s">
        <v>168</v>
      </c>
      <c r="F41" s="79" t="s">
        <v>169</v>
      </c>
      <c r="G41" s="78">
        <v>12</v>
      </c>
      <c r="H41" s="81"/>
      <c r="I41" s="72"/>
      <c r="J41" s="100"/>
    </row>
    <row r="42" ht="54" customHeight="1" spans="1:10">
      <c r="A42" s="52">
        <v>4</v>
      </c>
      <c r="B42" s="78" t="s">
        <v>170</v>
      </c>
      <c r="C42" s="78"/>
      <c r="D42" s="78"/>
      <c r="E42" s="80" t="s">
        <v>193</v>
      </c>
      <c r="F42" s="78" t="s">
        <v>49</v>
      </c>
      <c r="G42" s="78">
        <v>1</v>
      </c>
      <c r="H42" s="81"/>
      <c r="I42" s="72"/>
      <c r="J42" s="100"/>
    </row>
    <row r="43" ht="54" customHeight="1" spans="1:10">
      <c r="A43" s="52">
        <v>5</v>
      </c>
      <c r="B43" s="78" t="s">
        <v>172</v>
      </c>
      <c r="C43" s="78"/>
      <c r="D43" s="78"/>
      <c r="E43" s="80" t="s">
        <v>173</v>
      </c>
      <c r="F43" s="78" t="s">
        <v>49</v>
      </c>
      <c r="G43" s="78">
        <v>1</v>
      </c>
      <c r="H43" s="81"/>
      <c r="I43" s="72"/>
      <c r="J43" s="100"/>
    </row>
    <row r="44" ht="54" customHeight="1" spans="1:10">
      <c r="A44" s="52">
        <v>6</v>
      </c>
      <c r="B44" s="78" t="s">
        <v>174</v>
      </c>
      <c r="C44" s="78"/>
      <c r="D44" s="96"/>
      <c r="E44" s="97" t="s">
        <v>175</v>
      </c>
      <c r="F44" s="78" t="s">
        <v>176</v>
      </c>
      <c r="G44" s="78">
        <v>20</v>
      </c>
      <c r="H44" s="81"/>
      <c r="I44" s="72"/>
      <c r="J44" s="100"/>
    </row>
    <row r="45" ht="54" customHeight="1" spans="1:10">
      <c r="A45" s="52">
        <v>7</v>
      </c>
      <c r="B45" s="78" t="s">
        <v>194</v>
      </c>
      <c r="C45" s="78"/>
      <c r="D45" s="78"/>
      <c r="E45" s="80" t="s">
        <v>195</v>
      </c>
      <c r="F45" s="78" t="s">
        <v>49</v>
      </c>
      <c r="G45" s="78">
        <v>2</v>
      </c>
      <c r="H45" s="81"/>
      <c r="I45" s="72"/>
      <c r="J45" s="100"/>
    </row>
    <row r="46" ht="54" customHeight="1" spans="1:10">
      <c r="A46" s="52">
        <v>8</v>
      </c>
      <c r="B46" s="78" t="s">
        <v>181</v>
      </c>
      <c r="C46" s="78"/>
      <c r="D46" s="78"/>
      <c r="E46" s="80" t="s">
        <v>181</v>
      </c>
      <c r="F46" s="78" t="s">
        <v>182</v>
      </c>
      <c r="G46" s="78">
        <v>48</v>
      </c>
      <c r="H46" s="81"/>
      <c r="I46" s="72"/>
      <c r="J46" s="100"/>
    </row>
    <row r="47" ht="54" customHeight="1" spans="1:10">
      <c r="A47" s="52">
        <v>10</v>
      </c>
      <c r="B47" s="79" t="s">
        <v>183</v>
      </c>
      <c r="C47" s="78"/>
      <c r="D47" s="79"/>
      <c r="E47" s="80" t="s">
        <v>196</v>
      </c>
      <c r="F47" s="78" t="s">
        <v>197</v>
      </c>
      <c r="G47" s="79">
        <v>12</v>
      </c>
      <c r="H47" s="81"/>
      <c r="I47" s="72"/>
      <c r="J47" s="100"/>
    </row>
    <row r="48" ht="54" customHeight="1" spans="1:10">
      <c r="A48" s="52">
        <v>11</v>
      </c>
      <c r="B48" s="78" t="s">
        <v>198</v>
      </c>
      <c r="C48" s="78"/>
      <c r="D48" s="78"/>
      <c r="E48" s="94" t="s">
        <v>199</v>
      </c>
      <c r="F48" s="78" t="s">
        <v>29</v>
      </c>
      <c r="G48" s="78">
        <v>1</v>
      </c>
      <c r="H48" s="81"/>
      <c r="I48" s="72"/>
      <c r="J48" s="100"/>
    </row>
    <row r="49" ht="31" customHeight="1" spans="1:10">
      <c r="A49" s="57" t="s">
        <v>200</v>
      </c>
      <c r="B49" s="58"/>
      <c r="C49" s="58"/>
      <c r="D49" s="58"/>
      <c r="E49" s="58"/>
      <c r="F49" s="58"/>
      <c r="G49" s="58"/>
      <c r="H49" s="98"/>
      <c r="I49" s="103">
        <f>SUM(I4:I48)</f>
        <v>0</v>
      </c>
      <c r="J49" s="62"/>
    </row>
  </sheetData>
  <autoFilter xmlns:etc="http://www.wps.cn/officeDocument/2017/etCustomData" ref="A1:J49" etc:filterBottomFollowUsedRange="0">
    <extLst/>
  </autoFilter>
  <mergeCells count="5">
    <mergeCell ref="A1:J1"/>
    <mergeCell ref="A3:G3"/>
    <mergeCell ref="A7:G7"/>
    <mergeCell ref="A11:G11"/>
    <mergeCell ref="A49:H49"/>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E4" sqref="E4"/>
    </sheetView>
  </sheetViews>
  <sheetFormatPr defaultColWidth="9" defaultRowHeight="11.25"/>
  <cols>
    <col min="1" max="1" width="6.16666666666667" style="45" customWidth="1"/>
    <col min="2" max="2" width="18.1666666666667" style="45" customWidth="1"/>
    <col min="3" max="3" width="9.33333333333333" style="45" customWidth="1"/>
    <col min="4" max="4" width="13.1666666666667" style="45" customWidth="1"/>
    <col min="5" max="5" width="42.1666666666667" style="46" customWidth="1"/>
    <col min="6" max="6" width="7.66666666666667" style="45" customWidth="1"/>
    <col min="7" max="7" width="9" style="45" customWidth="1"/>
    <col min="8" max="8" width="13.8333333333333" style="47" customWidth="1"/>
    <col min="9" max="9" width="13.5" style="47" customWidth="1"/>
    <col min="10" max="10" width="11.8333333333333" style="48" customWidth="1"/>
    <col min="11" max="11" width="2.5" style="48" customWidth="1"/>
    <col min="12" max="16384" width="9" style="48"/>
  </cols>
  <sheetData>
    <row r="1" s="43" customFormat="1" ht="46" customHeight="1" spans="1:10">
      <c r="A1" s="49" t="s">
        <v>201</v>
      </c>
      <c r="B1" s="49"/>
      <c r="C1" s="49"/>
      <c r="D1" s="49"/>
      <c r="E1" s="49"/>
      <c r="F1" s="49"/>
      <c r="G1" s="49"/>
      <c r="H1" s="49"/>
      <c r="I1" s="49"/>
      <c r="J1" s="49"/>
    </row>
    <row r="2" s="44" customFormat="1" ht="31.5" customHeight="1" spans="1:10">
      <c r="A2" s="50" t="s">
        <v>17</v>
      </c>
      <c r="B2" s="50" t="s">
        <v>18</v>
      </c>
      <c r="C2" s="50" t="s">
        <v>19</v>
      </c>
      <c r="D2" s="50" t="s">
        <v>20</v>
      </c>
      <c r="E2" s="50" t="s">
        <v>21</v>
      </c>
      <c r="F2" s="50" t="s">
        <v>22</v>
      </c>
      <c r="G2" s="50" t="s">
        <v>23</v>
      </c>
      <c r="H2" s="51" t="s">
        <v>24</v>
      </c>
      <c r="I2" s="51" t="s">
        <v>202</v>
      </c>
      <c r="J2" s="50" t="s">
        <v>5</v>
      </c>
    </row>
    <row r="3" ht="93" spans="1:10">
      <c r="A3" s="52">
        <v>1</v>
      </c>
      <c r="B3" s="53" t="s">
        <v>203</v>
      </c>
      <c r="C3" s="52"/>
      <c r="D3" s="52"/>
      <c r="E3" s="53" t="s">
        <v>204</v>
      </c>
      <c r="F3" s="52">
        <v>1</v>
      </c>
      <c r="G3" s="52" t="s">
        <v>37</v>
      </c>
      <c r="H3" s="54"/>
      <c r="I3" s="54"/>
      <c r="J3" s="60"/>
    </row>
    <row r="4" ht="25.5" spans="1:10">
      <c r="A4" s="52">
        <v>2</v>
      </c>
      <c r="B4" s="55" t="s">
        <v>205</v>
      </c>
      <c r="C4" s="52"/>
      <c r="D4" s="52"/>
      <c r="E4" s="55" t="s">
        <v>206</v>
      </c>
      <c r="F4" s="52">
        <v>44736</v>
      </c>
      <c r="G4" s="52" t="s">
        <v>207</v>
      </c>
      <c r="H4" s="54"/>
      <c r="I4" s="54"/>
      <c r="J4" s="60"/>
    </row>
    <row r="5" ht="38.25" spans="1:10">
      <c r="A5" s="52">
        <v>3</v>
      </c>
      <c r="B5" s="55" t="s">
        <v>208</v>
      </c>
      <c r="C5" s="52"/>
      <c r="D5" s="52"/>
      <c r="E5" s="55" t="s">
        <v>209</v>
      </c>
      <c r="F5" s="52">
        <v>1</v>
      </c>
      <c r="G5" s="52" t="s">
        <v>70</v>
      </c>
      <c r="H5" s="54"/>
      <c r="I5" s="54"/>
      <c r="J5" s="60"/>
    </row>
    <row r="6" ht="12.75" spans="1:10">
      <c r="A6" s="52">
        <v>4</v>
      </c>
      <c r="B6" s="55" t="s">
        <v>210</v>
      </c>
      <c r="C6" s="52"/>
      <c r="D6" s="52"/>
      <c r="E6" s="56" t="s">
        <v>211</v>
      </c>
      <c r="F6" s="52">
        <v>1</v>
      </c>
      <c r="G6" s="52" t="s">
        <v>70</v>
      </c>
      <c r="H6" s="54"/>
      <c r="I6" s="54"/>
      <c r="J6" s="60"/>
    </row>
    <row r="7" ht="51" spans="1:10">
      <c r="A7" s="52">
        <v>5</v>
      </c>
      <c r="B7" s="55" t="s">
        <v>212</v>
      </c>
      <c r="C7" s="52"/>
      <c r="D7" s="52"/>
      <c r="E7" s="55" t="s">
        <v>213</v>
      </c>
      <c r="F7" s="52">
        <v>1</v>
      </c>
      <c r="G7" s="52" t="s">
        <v>70</v>
      </c>
      <c r="H7" s="54"/>
      <c r="I7" s="54"/>
      <c r="J7" s="60"/>
    </row>
    <row r="8" ht="12.75" spans="1:10">
      <c r="A8" s="52">
        <v>6</v>
      </c>
      <c r="B8" s="55" t="s">
        <v>214</v>
      </c>
      <c r="C8" s="52"/>
      <c r="D8" s="52"/>
      <c r="E8" s="56" t="s">
        <v>215</v>
      </c>
      <c r="F8" s="52">
        <v>1</v>
      </c>
      <c r="G8" s="52" t="s">
        <v>70</v>
      </c>
      <c r="H8" s="54"/>
      <c r="I8" s="54"/>
      <c r="J8" s="60"/>
    </row>
    <row r="9" ht="12.75" spans="1:10">
      <c r="A9" s="52">
        <v>7</v>
      </c>
      <c r="B9" s="55" t="s">
        <v>216</v>
      </c>
      <c r="C9" s="52"/>
      <c r="D9" s="52"/>
      <c r="E9" s="56" t="s">
        <v>217</v>
      </c>
      <c r="F9" s="52">
        <v>1</v>
      </c>
      <c r="G9" s="52" t="s">
        <v>70</v>
      </c>
      <c r="H9" s="54"/>
      <c r="I9" s="54"/>
      <c r="J9" s="60"/>
    </row>
    <row r="10" ht="12.75" spans="1:10">
      <c r="A10" s="52">
        <v>8</v>
      </c>
      <c r="B10" s="55" t="s">
        <v>218</v>
      </c>
      <c r="C10" s="52"/>
      <c r="D10" s="52"/>
      <c r="E10" s="56" t="s">
        <v>219</v>
      </c>
      <c r="F10" s="52">
        <v>1</v>
      </c>
      <c r="G10" s="52" t="s">
        <v>70</v>
      </c>
      <c r="H10" s="54"/>
      <c r="I10" s="54"/>
      <c r="J10" s="60"/>
    </row>
    <row r="11" ht="76.5" spans="1:10">
      <c r="A11" s="52">
        <v>9</v>
      </c>
      <c r="B11" s="55" t="s">
        <v>220</v>
      </c>
      <c r="C11" s="52"/>
      <c r="D11" s="52"/>
      <c r="E11" s="55" t="s">
        <v>221</v>
      </c>
      <c r="F11" s="52">
        <v>1</v>
      </c>
      <c r="G11" s="52" t="s">
        <v>70</v>
      </c>
      <c r="H11" s="54"/>
      <c r="I11" s="54"/>
      <c r="J11" s="60"/>
    </row>
    <row r="12" ht="102" spans="1:10">
      <c r="A12" s="52">
        <v>10</v>
      </c>
      <c r="B12" s="55" t="s">
        <v>222</v>
      </c>
      <c r="C12" s="52"/>
      <c r="D12" s="52"/>
      <c r="E12" s="55" t="s">
        <v>223</v>
      </c>
      <c r="F12" s="52">
        <v>1</v>
      </c>
      <c r="G12" s="52" t="s">
        <v>70</v>
      </c>
      <c r="H12" s="54"/>
      <c r="I12" s="54"/>
      <c r="J12" s="60"/>
    </row>
    <row r="13" ht="25.5" spans="1:10">
      <c r="A13" s="52">
        <v>11</v>
      </c>
      <c r="B13" s="55" t="s">
        <v>224</v>
      </c>
      <c r="C13" s="52"/>
      <c r="D13" s="52"/>
      <c r="E13" s="55" t="s">
        <v>225</v>
      </c>
      <c r="F13" s="52">
        <v>1</v>
      </c>
      <c r="G13" s="52" t="s">
        <v>70</v>
      </c>
      <c r="H13" s="54"/>
      <c r="I13" s="54"/>
      <c r="J13" s="60"/>
    </row>
    <row r="14" s="43" customFormat="1" ht="31" customHeight="1" spans="1:10">
      <c r="A14" s="57" t="s">
        <v>226</v>
      </c>
      <c r="B14" s="58"/>
      <c r="C14" s="58"/>
      <c r="D14" s="58"/>
      <c r="E14" s="58"/>
      <c r="F14" s="58"/>
      <c r="G14" s="58"/>
      <c r="H14" s="59"/>
      <c r="I14" s="61">
        <f>SUM(I3:I13)</f>
        <v>0</v>
      </c>
      <c r="J14" s="62"/>
    </row>
  </sheetData>
  <mergeCells count="2">
    <mergeCell ref="A1:J1"/>
    <mergeCell ref="A14:H14"/>
  </mergeCells>
  <pageMargins left="0.75" right="0.75" top="1" bottom="1" header="0.5" footer="0.5"/>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G8" sqref="G8"/>
    </sheetView>
  </sheetViews>
  <sheetFormatPr defaultColWidth="9" defaultRowHeight="13.5" outlineLevelCol="7"/>
  <cols>
    <col min="2" max="2" width="19.5" customWidth="1"/>
    <col min="3" max="3" width="38.75" customWidth="1"/>
  </cols>
  <sheetData>
    <row r="1" ht="40" customHeight="1" spans="1:8">
      <c r="A1" s="30" t="s">
        <v>227</v>
      </c>
      <c r="B1" s="30"/>
      <c r="C1" s="30"/>
      <c r="D1" s="30"/>
      <c r="E1" s="30"/>
      <c r="F1" s="30"/>
      <c r="G1" s="30"/>
      <c r="H1" s="31"/>
    </row>
    <row r="2" spans="1:8">
      <c r="A2" s="32" t="s">
        <v>17</v>
      </c>
      <c r="B2" s="32" t="s">
        <v>228</v>
      </c>
      <c r="C2" s="32" t="s">
        <v>229</v>
      </c>
      <c r="D2" s="32" t="s">
        <v>230</v>
      </c>
      <c r="E2" s="32" t="s">
        <v>231</v>
      </c>
      <c r="F2" s="32" t="s">
        <v>232</v>
      </c>
      <c r="G2" s="32" t="s">
        <v>233</v>
      </c>
      <c r="H2" s="33" t="s">
        <v>234</v>
      </c>
    </row>
    <row r="3" spans="1:8">
      <c r="A3" s="34" t="s">
        <v>235</v>
      </c>
      <c r="B3" s="34"/>
      <c r="C3" s="34"/>
      <c r="D3" s="34"/>
      <c r="E3" s="34"/>
      <c r="F3" s="34"/>
      <c r="G3" s="34"/>
      <c r="H3" s="34"/>
    </row>
    <row r="4" ht="96" customHeight="1" spans="1:8">
      <c r="A4" s="35" t="s">
        <v>236</v>
      </c>
      <c r="B4" s="36" t="s">
        <v>237</v>
      </c>
      <c r="C4" s="37" t="s">
        <v>238</v>
      </c>
      <c r="D4" s="37" t="s">
        <v>239</v>
      </c>
      <c r="E4" s="38">
        <v>39</v>
      </c>
      <c r="F4" s="38"/>
      <c r="G4" s="39"/>
      <c r="H4" s="33" t="s">
        <v>240</v>
      </c>
    </row>
    <row r="5" ht="48" spans="1:8">
      <c r="A5" s="35" t="s">
        <v>241</v>
      </c>
      <c r="B5" s="36" t="s">
        <v>242</v>
      </c>
      <c r="C5" s="37" t="s">
        <v>243</v>
      </c>
      <c r="D5" s="37" t="s">
        <v>244</v>
      </c>
      <c r="E5" s="38">
        <v>300</v>
      </c>
      <c r="F5" s="38"/>
      <c r="G5" s="39"/>
      <c r="H5" s="33" t="s">
        <v>240</v>
      </c>
    </row>
    <row r="6" ht="48" spans="1:8">
      <c r="A6" s="35" t="s">
        <v>245</v>
      </c>
      <c r="B6" s="36" t="s">
        <v>246</v>
      </c>
      <c r="C6" s="37" t="s">
        <v>243</v>
      </c>
      <c r="D6" s="37" t="s">
        <v>244</v>
      </c>
      <c r="E6" s="38">
        <v>500</v>
      </c>
      <c r="F6" s="38"/>
      <c r="G6" s="39"/>
      <c r="H6" s="33" t="s">
        <v>240</v>
      </c>
    </row>
    <row r="7" ht="65" customHeight="1" spans="1:8">
      <c r="A7" s="35" t="s">
        <v>247</v>
      </c>
      <c r="B7" s="36" t="s">
        <v>248</v>
      </c>
      <c r="C7" s="37" t="s">
        <v>249</v>
      </c>
      <c r="D7" s="37" t="s">
        <v>250</v>
      </c>
      <c r="E7" s="38">
        <v>13</v>
      </c>
      <c r="F7" s="38"/>
      <c r="G7" s="39"/>
      <c r="H7" s="33" t="s">
        <v>240</v>
      </c>
    </row>
    <row r="8" ht="65" customHeight="1" spans="1:8">
      <c r="A8" s="35" t="s">
        <v>251</v>
      </c>
      <c r="B8" s="36" t="s">
        <v>252</v>
      </c>
      <c r="C8" s="37" t="s">
        <v>249</v>
      </c>
      <c r="D8" s="37" t="s">
        <v>250</v>
      </c>
      <c r="E8" s="38">
        <v>53</v>
      </c>
      <c r="F8" s="38"/>
      <c r="G8" s="39"/>
      <c r="H8" s="33" t="s">
        <v>240</v>
      </c>
    </row>
    <row r="9" ht="65" customHeight="1" spans="1:8">
      <c r="A9" s="35" t="s">
        <v>253</v>
      </c>
      <c r="B9" s="36" t="s">
        <v>254</v>
      </c>
      <c r="C9" s="37" t="s">
        <v>255</v>
      </c>
      <c r="D9" s="37" t="s">
        <v>256</v>
      </c>
      <c r="E9" s="38">
        <v>28</v>
      </c>
      <c r="F9" s="38"/>
      <c r="G9" s="39"/>
      <c r="H9" s="33" t="s">
        <v>240</v>
      </c>
    </row>
    <row r="10" ht="65" customHeight="1" spans="1:8">
      <c r="A10" s="35" t="s">
        <v>257</v>
      </c>
      <c r="B10" s="36" t="s">
        <v>258</v>
      </c>
      <c r="C10" s="37" t="s">
        <v>259</v>
      </c>
      <c r="D10" s="37" t="s">
        <v>260</v>
      </c>
      <c r="E10" s="38">
        <v>21</v>
      </c>
      <c r="F10" s="38"/>
      <c r="G10" s="39"/>
      <c r="H10" s="33" t="s">
        <v>240</v>
      </c>
    </row>
    <row r="11" ht="24" spans="1:8">
      <c r="A11" s="35" t="s">
        <v>261</v>
      </c>
      <c r="B11" s="36" t="s">
        <v>262</v>
      </c>
      <c r="C11" s="37" t="s">
        <v>263</v>
      </c>
      <c r="D11" s="37" t="s">
        <v>264</v>
      </c>
      <c r="E11" s="38">
        <v>280</v>
      </c>
      <c r="F11" s="38"/>
      <c r="G11" s="39"/>
      <c r="H11" s="33" t="s">
        <v>265</v>
      </c>
    </row>
    <row r="12" ht="33.75" spans="1:8">
      <c r="A12" s="35" t="s">
        <v>266</v>
      </c>
      <c r="B12" s="36" t="s">
        <v>267</v>
      </c>
      <c r="C12" s="37" t="s">
        <v>268</v>
      </c>
      <c r="D12" s="37" t="s">
        <v>269</v>
      </c>
      <c r="E12" s="38">
        <v>200</v>
      </c>
      <c r="F12" s="38"/>
      <c r="G12" s="39"/>
      <c r="H12" s="33" t="s">
        <v>265</v>
      </c>
    </row>
    <row r="13" spans="1:8">
      <c r="A13" s="35" t="s">
        <v>270</v>
      </c>
      <c r="B13" s="36" t="s">
        <v>271</v>
      </c>
      <c r="C13" s="37" t="s">
        <v>272</v>
      </c>
      <c r="D13" s="37" t="s">
        <v>273</v>
      </c>
      <c r="E13" s="38">
        <v>32</v>
      </c>
      <c r="F13" s="38"/>
      <c r="G13" s="39"/>
      <c r="H13" s="33" t="s">
        <v>265</v>
      </c>
    </row>
    <row r="14" ht="33.75" spans="1:8">
      <c r="A14" s="35" t="s">
        <v>274</v>
      </c>
      <c r="B14" s="36" t="s">
        <v>275</v>
      </c>
      <c r="C14" s="37" t="s">
        <v>276</v>
      </c>
      <c r="D14" s="37" t="s">
        <v>277</v>
      </c>
      <c r="E14" s="38">
        <v>2122</v>
      </c>
      <c r="F14" s="38"/>
      <c r="G14" s="39"/>
      <c r="H14" s="33" t="s">
        <v>265</v>
      </c>
    </row>
    <row r="15" spans="1:8">
      <c r="A15" s="35" t="s">
        <v>278</v>
      </c>
      <c r="B15" s="36" t="s">
        <v>279</v>
      </c>
      <c r="C15" s="37" t="s">
        <v>280</v>
      </c>
      <c r="D15" s="37" t="s">
        <v>281</v>
      </c>
      <c r="E15" s="38">
        <v>500</v>
      </c>
      <c r="F15" s="38"/>
      <c r="G15" s="39"/>
      <c r="H15" s="33" t="s">
        <v>265</v>
      </c>
    </row>
    <row r="16" spans="1:8">
      <c r="A16" s="35" t="s">
        <v>282</v>
      </c>
      <c r="B16" s="36" t="s">
        <v>283</v>
      </c>
      <c r="C16" s="37" t="s">
        <v>280</v>
      </c>
      <c r="D16" s="37" t="s">
        <v>281</v>
      </c>
      <c r="E16" s="38">
        <v>3500</v>
      </c>
      <c r="F16" s="38"/>
      <c r="G16" s="39"/>
      <c r="H16" s="33" t="s">
        <v>265</v>
      </c>
    </row>
    <row r="17" ht="33.75" spans="1:8">
      <c r="A17" s="35" t="s">
        <v>284</v>
      </c>
      <c r="B17" s="36" t="s">
        <v>285</v>
      </c>
      <c r="C17" s="37" t="s">
        <v>276</v>
      </c>
      <c r="D17" s="37" t="s">
        <v>286</v>
      </c>
      <c r="E17" s="38">
        <v>185</v>
      </c>
      <c r="F17" s="38"/>
      <c r="G17" s="39"/>
      <c r="H17" s="33" t="s">
        <v>265</v>
      </c>
    </row>
    <row r="18" ht="22.5" spans="1:8">
      <c r="A18" s="35" t="s">
        <v>287</v>
      </c>
      <c r="B18" s="36" t="s">
        <v>288</v>
      </c>
      <c r="C18" s="37" t="s">
        <v>289</v>
      </c>
      <c r="D18" s="37" t="s">
        <v>281</v>
      </c>
      <c r="E18" s="38">
        <v>1061</v>
      </c>
      <c r="F18" s="38"/>
      <c r="G18" s="39"/>
      <c r="H18" s="33" t="s">
        <v>265</v>
      </c>
    </row>
    <row r="19" ht="33.75" spans="1:8">
      <c r="A19" s="35" t="s">
        <v>290</v>
      </c>
      <c r="B19" s="36" t="s">
        <v>291</v>
      </c>
      <c r="C19" s="37" t="s">
        <v>289</v>
      </c>
      <c r="D19" s="37" t="s">
        <v>292</v>
      </c>
      <c r="E19" s="38">
        <v>1061</v>
      </c>
      <c r="F19" s="38"/>
      <c r="G19" s="39"/>
      <c r="H19" s="33" t="s">
        <v>240</v>
      </c>
    </row>
    <row r="20" ht="24" spans="1:8">
      <c r="A20" s="35" t="s">
        <v>293</v>
      </c>
      <c r="B20" s="36" t="s">
        <v>294</v>
      </c>
      <c r="C20" s="37"/>
      <c r="D20" s="37" t="s">
        <v>292</v>
      </c>
      <c r="E20" s="38">
        <v>1</v>
      </c>
      <c r="F20" s="38"/>
      <c r="G20" s="39"/>
      <c r="H20" s="33"/>
    </row>
    <row r="21" spans="1:8">
      <c r="A21" s="35" t="s">
        <v>295</v>
      </c>
      <c r="B21" s="36" t="s">
        <v>296</v>
      </c>
      <c r="C21" s="37" t="s">
        <v>297</v>
      </c>
      <c r="D21" s="37" t="s">
        <v>292</v>
      </c>
      <c r="E21" s="38">
        <v>1</v>
      </c>
      <c r="F21" s="38"/>
      <c r="G21" s="39"/>
      <c r="H21" s="33"/>
    </row>
    <row r="22" ht="36" spans="1:8">
      <c r="A22" s="35" t="s">
        <v>298</v>
      </c>
      <c r="B22" s="36" t="s">
        <v>299</v>
      </c>
      <c r="C22" s="37"/>
      <c r="D22" s="37" t="s">
        <v>292</v>
      </c>
      <c r="E22" s="38">
        <v>1</v>
      </c>
      <c r="F22" s="38"/>
      <c r="G22" s="39"/>
      <c r="H22" s="33"/>
    </row>
    <row r="23" spans="1:8">
      <c r="A23" s="35" t="s">
        <v>300</v>
      </c>
      <c r="B23" s="36" t="s">
        <v>292</v>
      </c>
      <c r="C23" s="40"/>
      <c r="D23" s="41"/>
      <c r="E23" s="42"/>
      <c r="F23" s="42"/>
      <c r="G23" s="42"/>
      <c r="H23" s="31"/>
    </row>
  </sheetData>
  <mergeCells count="3">
    <mergeCell ref="A1:G1"/>
    <mergeCell ref="A3:H3"/>
    <mergeCell ref="E23:G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O36"/>
  <sheetViews>
    <sheetView workbookViewId="0">
      <selection activeCell="I23" sqref="I23:I24"/>
    </sheetView>
  </sheetViews>
  <sheetFormatPr defaultColWidth="9" defaultRowHeight="12"/>
  <cols>
    <col min="1" max="1" width="9" style="1"/>
    <col min="2" max="2" width="13.1666666666667" style="1" customWidth="1"/>
    <col min="3" max="3" width="18.1666666666667" style="1" customWidth="1"/>
    <col min="4" max="4" width="6.5" style="1" customWidth="1"/>
    <col min="5" max="5" width="7.66666666666667" style="1" customWidth="1"/>
    <col min="6" max="6" width="17.1666666666667" style="1" customWidth="1"/>
    <col min="7" max="9" width="6" style="1" customWidth="1"/>
    <col min="10" max="10" width="17.8333333333333" style="1" customWidth="1"/>
    <col min="11" max="11" width="5.83333333333333" style="1" customWidth="1"/>
    <col min="12" max="12" width="12" style="1" customWidth="1"/>
    <col min="13" max="13" width="5.16666666666667" style="1" customWidth="1"/>
    <col min="14" max="14" width="12" style="1" customWidth="1"/>
    <col min="15" max="15" width="8.83333333333333" style="1" customWidth="1"/>
    <col min="16" max="16384" width="9" style="1"/>
  </cols>
  <sheetData>
    <row r="4" spans="1:15">
      <c r="A4" s="2" t="s">
        <v>301</v>
      </c>
      <c r="B4" s="2" t="s">
        <v>302</v>
      </c>
      <c r="C4" s="3" t="s">
        <v>303</v>
      </c>
      <c r="D4" s="3"/>
      <c r="E4" s="4"/>
      <c r="F4" s="4" t="s">
        <v>304</v>
      </c>
      <c r="G4" s="5"/>
      <c r="H4" s="4"/>
      <c r="I4" s="4"/>
      <c r="J4" s="8" t="s">
        <v>305</v>
      </c>
      <c r="K4" s="27"/>
      <c r="L4" s="27" t="s">
        <v>306</v>
      </c>
      <c r="M4" s="27"/>
      <c r="N4" s="27" t="s">
        <v>307</v>
      </c>
      <c r="O4" s="27"/>
    </row>
    <row r="5" spans="1:15">
      <c r="A5" s="6"/>
      <c r="B5" s="6"/>
      <c r="C5" s="7" t="s">
        <v>308</v>
      </c>
      <c r="D5" s="7" t="s">
        <v>309</v>
      </c>
      <c r="E5" s="8" t="s">
        <v>16</v>
      </c>
      <c r="F5" s="7" t="s">
        <v>308</v>
      </c>
      <c r="G5" s="7" t="s">
        <v>309</v>
      </c>
      <c r="H5" s="8" t="s">
        <v>16</v>
      </c>
      <c r="I5" s="8" t="s">
        <v>16</v>
      </c>
      <c r="J5" s="7" t="s">
        <v>310</v>
      </c>
      <c r="K5" s="7" t="s">
        <v>309</v>
      </c>
      <c r="L5" s="7" t="s">
        <v>310</v>
      </c>
      <c r="M5" s="7" t="s">
        <v>309</v>
      </c>
      <c r="N5" s="7" t="s">
        <v>310</v>
      </c>
      <c r="O5" s="7" t="s">
        <v>309</v>
      </c>
    </row>
    <row r="6" spans="1:15">
      <c r="A6" s="9" t="s">
        <v>311</v>
      </c>
      <c r="B6" s="9" t="s">
        <v>312</v>
      </c>
      <c r="C6" s="10" t="s">
        <v>313</v>
      </c>
      <c r="D6" s="11"/>
      <c r="E6" s="10">
        <f t="shared" ref="E6:E11" si="0">D7+D6</f>
        <v>14</v>
      </c>
      <c r="F6" s="10" t="s">
        <v>91</v>
      </c>
      <c r="G6" s="10">
        <v>1</v>
      </c>
      <c r="H6" s="10">
        <f>G7+G6</f>
        <v>2</v>
      </c>
      <c r="I6" s="10">
        <f t="shared" ref="I6:I11" si="1">E6+H6</f>
        <v>16</v>
      </c>
      <c r="J6" s="28" t="s">
        <v>165</v>
      </c>
      <c r="K6" s="28">
        <v>1</v>
      </c>
      <c r="L6" s="28" t="s">
        <v>314</v>
      </c>
      <c r="M6" s="28">
        <v>1</v>
      </c>
      <c r="N6" s="28" t="s">
        <v>315</v>
      </c>
      <c r="O6" s="29">
        <v>1</v>
      </c>
    </row>
    <row r="7" spans="1:15">
      <c r="A7" s="12"/>
      <c r="B7" s="13"/>
      <c r="C7" s="10" t="s">
        <v>316</v>
      </c>
      <c r="D7" s="11">
        <v>14</v>
      </c>
      <c r="E7" s="10"/>
      <c r="F7" s="10" t="s">
        <v>93</v>
      </c>
      <c r="G7" s="10">
        <v>1</v>
      </c>
      <c r="H7" s="10"/>
      <c r="I7" s="10"/>
      <c r="J7" s="28"/>
      <c r="K7" s="28"/>
      <c r="L7" s="28"/>
      <c r="M7" s="28"/>
      <c r="N7" s="28"/>
      <c r="O7" s="29"/>
    </row>
    <row r="8" spans="1:15">
      <c r="A8" s="12"/>
      <c r="B8" s="9" t="s">
        <v>317</v>
      </c>
      <c r="C8" s="10" t="s">
        <v>313</v>
      </c>
      <c r="D8" s="11"/>
      <c r="E8" s="9">
        <f t="shared" si="0"/>
        <v>10</v>
      </c>
      <c r="F8" s="10" t="s">
        <v>91</v>
      </c>
      <c r="G8" s="10"/>
      <c r="H8" s="9">
        <f>G9+G8+G10</f>
        <v>3</v>
      </c>
      <c r="I8" s="9">
        <f t="shared" si="1"/>
        <v>13</v>
      </c>
      <c r="J8" s="28" t="s">
        <v>165</v>
      </c>
      <c r="K8" s="28">
        <v>1</v>
      </c>
      <c r="L8" s="28" t="s">
        <v>314</v>
      </c>
      <c r="M8" s="28">
        <v>1</v>
      </c>
      <c r="N8" s="28" t="s">
        <v>315</v>
      </c>
      <c r="O8" s="29">
        <v>1</v>
      </c>
    </row>
    <row r="9" spans="1:15">
      <c r="A9" s="12"/>
      <c r="B9" s="12"/>
      <c r="C9" s="10" t="s">
        <v>316</v>
      </c>
      <c r="D9" s="11">
        <v>10</v>
      </c>
      <c r="E9" s="12"/>
      <c r="F9" s="10" t="s">
        <v>93</v>
      </c>
      <c r="G9" s="10">
        <v>1</v>
      </c>
      <c r="H9" s="12"/>
      <c r="I9" s="12"/>
      <c r="J9" s="28"/>
      <c r="K9" s="28"/>
      <c r="L9" s="28"/>
      <c r="M9" s="28"/>
      <c r="N9" s="28"/>
      <c r="O9" s="29"/>
    </row>
    <row r="10" spans="1:15">
      <c r="A10" s="12"/>
      <c r="B10" s="13"/>
      <c r="C10" s="10"/>
      <c r="D10" s="11"/>
      <c r="E10" s="13"/>
      <c r="F10" s="10" t="s">
        <v>318</v>
      </c>
      <c r="G10" s="10">
        <v>2</v>
      </c>
      <c r="H10" s="13"/>
      <c r="I10" s="13"/>
      <c r="J10" s="28"/>
      <c r="K10" s="28"/>
      <c r="L10" s="28"/>
      <c r="M10" s="28"/>
      <c r="N10" s="28"/>
      <c r="O10" s="29"/>
    </row>
    <row r="11" spans="1:15">
      <c r="A11" s="12"/>
      <c r="B11" s="9" t="s">
        <v>319</v>
      </c>
      <c r="C11" s="10" t="s">
        <v>313</v>
      </c>
      <c r="D11" s="10"/>
      <c r="E11" s="9">
        <f t="shared" si="0"/>
        <v>14</v>
      </c>
      <c r="F11" s="10" t="s">
        <v>91</v>
      </c>
      <c r="G11" s="10"/>
      <c r="H11" s="9">
        <f>G11+G12+G13</f>
        <v>3</v>
      </c>
      <c r="I11" s="9">
        <f t="shared" si="1"/>
        <v>17</v>
      </c>
      <c r="J11" s="28" t="s">
        <v>165</v>
      </c>
      <c r="K11" s="28">
        <v>1</v>
      </c>
      <c r="L11" s="28" t="s">
        <v>314</v>
      </c>
      <c r="M11" s="28">
        <v>1</v>
      </c>
      <c r="N11" s="28" t="s">
        <v>315</v>
      </c>
      <c r="O11" s="29">
        <v>1</v>
      </c>
    </row>
    <row r="12" spans="1:15">
      <c r="A12" s="12"/>
      <c r="B12" s="12"/>
      <c r="C12" s="10" t="s">
        <v>316</v>
      </c>
      <c r="D12" s="10">
        <v>14</v>
      </c>
      <c r="E12" s="12"/>
      <c r="F12" s="10" t="s">
        <v>93</v>
      </c>
      <c r="G12" s="10">
        <v>1</v>
      </c>
      <c r="H12" s="12"/>
      <c r="I12" s="12"/>
      <c r="J12" s="28"/>
      <c r="K12" s="28"/>
      <c r="L12" s="28"/>
      <c r="M12" s="28"/>
      <c r="N12" s="28"/>
      <c r="O12" s="29"/>
    </row>
    <row r="13" spans="1:15">
      <c r="A13" s="12"/>
      <c r="B13" s="13"/>
      <c r="C13" s="10"/>
      <c r="D13" s="10"/>
      <c r="E13" s="13"/>
      <c r="F13" s="10" t="s">
        <v>318</v>
      </c>
      <c r="G13" s="10">
        <v>2</v>
      </c>
      <c r="H13" s="13"/>
      <c r="I13" s="13"/>
      <c r="J13" s="28"/>
      <c r="K13" s="28"/>
      <c r="L13" s="28"/>
      <c r="M13" s="28"/>
      <c r="N13" s="28"/>
      <c r="O13" s="29"/>
    </row>
    <row r="14" spans="1:15">
      <c r="A14" s="12"/>
      <c r="B14" s="9" t="s">
        <v>320</v>
      </c>
      <c r="C14" s="10" t="s">
        <v>313</v>
      </c>
      <c r="D14" s="10"/>
      <c r="E14" s="9">
        <f t="shared" ref="E14:E19" si="2">D15+D14</f>
        <v>10</v>
      </c>
      <c r="F14" s="10" t="s">
        <v>91</v>
      </c>
      <c r="G14" s="10">
        <v>2</v>
      </c>
      <c r="H14" s="9">
        <f>G15+G14+G16</f>
        <v>5</v>
      </c>
      <c r="I14" s="9">
        <f t="shared" ref="I14:I19" si="3">E14+H14</f>
        <v>15</v>
      </c>
      <c r="J14" s="28" t="s">
        <v>165</v>
      </c>
      <c r="K14" s="28">
        <v>1</v>
      </c>
      <c r="L14" s="28" t="s">
        <v>314</v>
      </c>
      <c r="M14" s="28">
        <v>1</v>
      </c>
      <c r="N14" s="28" t="s">
        <v>315</v>
      </c>
      <c r="O14" s="29">
        <v>1</v>
      </c>
    </row>
    <row r="15" spans="1:15">
      <c r="A15" s="12"/>
      <c r="B15" s="12"/>
      <c r="C15" s="10" t="s">
        <v>316</v>
      </c>
      <c r="D15" s="11">
        <v>10</v>
      </c>
      <c r="E15" s="12"/>
      <c r="F15" s="10" t="s">
        <v>93</v>
      </c>
      <c r="G15" s="10">
        <v>1</v>
      </c>
      <c r="H15" s="12"/>
      <c r="I15" s="12"/>
      <c r="J15" s="28"/>
      <c r="K15" s="28"/>
      <c r="L15" s="28"/>
      <c r="M15" s="28"/>
      <c r="N15" s="28"/>
      <c r="O15" s="29"/>
    </row>
    <row r="16" spans="1:15">
      <c r="A16" s="13"/>
      <c r="B16" s="13"/>
      <c r="C16" s="10"/>
      <c r="D16" s="11"/>
      <c r="E16" s="13"/>
      <c r="F16" s="10" t="s">
        <v>318</v>
      </c>
      <c r="G16" s="10">
        <v>2</v>
      </c>
      <c r="H16" s="13"/>
      <c r="I16" s="13"/>
      <c r="J16" s="28"/>
      <c r="K16" s="28"/>
      <c r="L16" s="28"/>
      <c r="M16" s="28"/>
      <c r="N16" s="28"/>
      <c r="O16" s="29"/>
    </row>
    <row r="17" spans="1:15">
      <c r="A17" s="14" t="s">
        <v>321</v>
      </c>
      <c r="B17" s="14" t="s">
        <v>312</v>
      </c>
      <c r="C17" s="15" t="s">
        <v>313</v>
      </c>
      <c r="D17" s="15"/>
      <c r="E17" s="10">
        <f t="shared" si="2"/>
        <v>11</v>
      </c>
      <c r="F17" s="15" t="s">
        <v>91</v>
      </c>
      <c r="G17" s="15">
        <v>1</v>
      </c>
      <c r="H17" s="10">
        <f t="shared" ref="H17:H21" si="4">G18+G17</f>
        <v>3</v>
      </c>
      <c r="I17" s="10">
        <f t="shared" si="3"/>
        <v>14</v>
      </c>
      <c r="J17" s="28" t="s">
        <v>165</v>
      </c>
      <c r="K17" s="28">
        <v>1</v>
      </c>
      <c r="L17" s="28" t="s">
        <v>314</v>
      </c>
      <c r="M17" s="28">
        <v>1</v>
      </c>
      <c r="N17" s="28" t="s">
        <v>315</v>
      </c>
      <c r="O17" s="29">
        <v>1</v>
      </c>
    </row>
    <row r="18" spans="1:15">
      <c r="A18" s="16"/>
      <c r="B18" s="17"/>
      <c r="C18" s="15" t="s">
        <v>316</v>
      </c>
      <c r="D18" s="15">
        <v>11</v>
      </c>
      <c r="E18" s="10"/>
      <c r="F18" s="15" t="s">
        <v>93</v>
      </c>
      <c r="G18" s="15">
        <v>2</v>
      </c>
      <c r="H18" s="10"/>
      <c r="I18" s="10"/>
      <c r="J18" s="28"/>
      <c r="K18" s="28"/>
      <c r="L18" s="28"/>
      <c r="M18" s="28"/>
      <c r="N18" s="28"/>
      <c r="O18" s="29"/>
    </row>
    <row r="19" spans="1:15">
      <c r="A19" s="16"/>
      <c r="B19" s="14" t="s">
        <v>317</v>
      </c>
      <c r="C19" s="15" t="s">
        <v>313</v>
      </c>
      <c r="D19" s="18"/>
      <c r="E19" s="10">
        <f t="shared" si="2"/>
        <v>10</v>
      </c>
      <c r="F19" s="15" t="s">
        <v>91</v>
      </c>
      <c r="G19" s="15">
        <v>1</v>
      </c>
      <c r="H19" s="10">
        <f t="shared" si="4"/>
        <v>3</v>
      </c>
      <c r="I19" s="10">
        <f t="shared" si="3"/>
        <v>13</v>
      </c>
      <c r="J19" s="28" t="s">
        <v>165</v>
      </c>
      <c r="K19" s="28">
        <v>1</v>
      </c>
      <c r="L19" s="28" t="s">
        <v>314</v>
      </c>
      <c r="M19" s="28">
        <v>1</v>
      </c>
      <c r="N19" s="28" t="s">
        <v>315</v>
      </c>
      <c r="O19" s="29">
        <v>1</v>
      </c>
    </row>
    <row r="20" spans="1:15">
      <c r="A20" s="16"/>
      <c r="B20" s="17"/>
      <c r="C20" s="15" t="s">
        <v>316</v>
      </c>
      <c r="D20" s="15">
        <v>10</v>
      </c>
      <c r="E20" s="10"/>
      <c r="F20" s="15" t="s">
        <v>93</v>
      </c>
      <c r="G20" s="15">
        <v>2</v>
      </c>
      <c r="H20" s="10"/>
      <c r="I20" s="10"/>
      <c r="J20" s="28"/>
      <c r="K20" s="28"/>
      <c r="L20" s="28"/>
      <c r="M20" s="28"/>
      <c r="N20" s="28"/>
      <c r="O20" s="29"/>
    </row>
    <row r="21" spans="1:15">
      <c r="A21" s="16"/>
      <c r="B21" s="14" t="s">
        <v>319</v>
      </c>
      <c r="C21" s="15" t="s">
        <v>313</v>
      </c>
      <c r="D21" s="15"/>
      <c r="E21" s="10">
        <f t="shared" ref="E21:E25" si="5">D22+D21</f>
        <v>14</v>
      </c>
      <c r="F21" s="15" t="s">
        <v>91</v>
      </c>
      <c r="G21" s="15">
        <v>1</v>
      </c>
      <c r="H21" s="10">
        <f t="shared" si="4"/>
        <v>1</v>
      </c>
      <c r="I21" s="10">
        <f t="shared" ref="I21:I25" si="6">E21+H21</f>
        <v>15</v>
      </c>
      <c r="J21" s="28" t="s">
        <v>165</v>
      </c>
      <c r="K21" s="28">
        <v>1</v>
      </c>
      <c r="L21" s="28" t="s">
        <v>314</v>
      </c>
      <c r="M21" s="28">
        <v>1</v>
      </c>
      <c r="N21" s="28" t="s">
        <v>315</v>
      </c>
      <c r="O21" s="29">
        <v>1</v>
      </c>
    </row>
    <row r="22" spans="1:15">
      <c r="A22" s="16"/>
      <c r="B22" s="17"/>
      <c r="C22" s="15" t="s">
        <v>316</v>
      </c>
      <c r="D22" s="18">
        <v>14</v>
      </c>
      <c r="E22" s="10"/>
      <c r="F22" s="15" t="s">
        <v>93</v>
      </c>
      <c r="G22" s="15">
        <v>0</v>
      </c>
      <c r="H22" s="10"/>
      <c r="I22" s="10"/>
      <c r="J22" s="28"/>
      <c r="K22" s="28"/>
      <c r="L22" s="28"/>
      <c r="M22" s="28"/>
      <c r="N22" s="28"/>
      <c r="O22" s="29"/>
    </row>
    <row r="23" spans="1:15">
      <c r="A23" s="16"/>
      <c r="B23" s="14" t="s">
        <v>322</v>
      </c>
      <c r="C23" s="15" t="s">
        <v>313</v>
      </c>
      <c r="D23" s="15"/>
      <c r="E23" s="10">
        <f t="shared" si="5"/>
        <v>10</v>
      </c>
      <c r="F23" s="15" t="s">
        <v>91</v>
      </c>
      <c r="G23" s="15">
        <v>1</v>
      </c>
      <c r="H23" s="10">
        <f t="shared" ref="H23:H27" si="7">G24+G23</f>
        <v>1</v>
      </c>
      <c r="I23" s="10">
        <f t="shared" si="6"/>
        <v>11</v>
      </c>
      <c r="J23" s="28" t="s">
        <v>165</v>
      </c>
      <c r="K23" s="28">
        <v>1</v>
      </c>
      <c r="L23" s="28" t="s">
        <v>314</v>
      </c>
      <c r="M23" s="28">
        <v>1</v>
      </c>
      <c r="N23" s="28" t="s">
        <v>315</v>
      </c>
      <c r="O23" s="29">
        <v>1</v>
      </c>
    </row>
    <row r="24" spans="1:15">
      <c r="A24" s="17"/>
      <c r="B24" s="17"/>
      <c r="C24" s="15" t="s">
        <v>316</v>
      </c>
      <c r="D24" s="15">
        <v>10</v>
      </c>
      <c r="E24" s="10"/>
      <c r="F24" s="15" t="s">
        <v>93</v>
      </c>
      <c r="G24" s="15">
        <v>0</v>
      </c>
      <c r="H24" s="10"/>
      <c r="I24" s="10"/>
      <c r="J24" s="28"/>
      <c r="K24" s="28"/>
      <c r="L24" s="28"/>
      <c r="M24" s="28"/>
      <c r="N24" s="28"/>
      <c r="O24" s="29"/>
    </row>
    <row r="25" spans="1:15">
      <c r="A25" s="19" t="s">
        <v>323</v>
      </c>
      <c r="B25" s="19" t="s">
        <v>312</v>
      </c>
      <c r="C25" s="20" t="s">
        <v>313</v>
      </c>
      <c r="D25" s="20"/>
      <c r="E25" s="10">
        <f t="shared" si="5"/>
        <v>9</v>
      </c>
      <c r="F25" s="20" t="s">
        <v>91</v>
      </c>
      <c r="G25" s="20">
        <v>1</v>
      </c>
      <c r="H25" s="10">
        <f t="shared" si="7"/>
        <v>2</v>
      </c>
      <c r="I25" s="10">
        <f t="shared" si="6"/>
        <v>11</v>
      </c>
      <c r="J25" s="28" t="s">
        <v>165</v>
      </c>
      <c r="K25" s="28">
        <v>1</v>
      </c>
      <c r="L25" s="28" t="s">
        <v>314</v>
      </c>
      <c r="M25" s="28">
        <v>1</v>
      </c>
      <c r="N25" s="28" t="s">
        <v>315</v>
      </c>
      <c r="O25" s="29">
        <v>1</v>
      </c>
    </row>
    <row r="26" spans="1:15">
      <c r="A26" s="21"/>
      <c r="B26" s="22"/>
      <c r="C26" s="20" t="s">
        <v>316</v>
      </c>
      <c r="D26" s="23">
        <v>9</v>
      </c>
      <c r="E26" s="10"/>
      <c r="F26" s="20" t="s">
        <v>93</v>
      </c>
      <c r="G26" s="20">
        <v>1</v>
      </c>
      <c r="H26" s="10"/>
      <c r="I26" s="10"/>
      <c r="J26" s="28"/>
      <c r="K26" s="28"/>
      <c r="L26" s="28"/>
      <c r="M26" s="28"/>
      <c r="N26" s="28"/>
      <c r="O26" s="29"/>
    </row>
    <row r="27" spans="1:15">
      <c r="A27" s="21"/>
      <c r="B27" s="19" t="s">
        <v>317</v>
      </c>
      <c r="C27" s="20" t="s">
        <v>313</v>
      </c>
      <c r="D27" s="23"/>
      <c r="E27" s="10">
        <f t="shared" ref="E27:E31" si="8">D28+D27</f>
        <v>11</v>
      </c>
      <c r="F27" s="20" t="s">
        <v>91</v>
      </c>
      <c r="G27" s="20">
        <v>1</v>
      </c>
      <c r="H27" s="10">
        <f t="shared" si="7"/>
        <v>3</v>
      </c>
      <c r="I27" s="10">
        <f t="shared" ref="I27:I31" si="9">E27+H27</f>
        <v>14</v>
      </c>
      <c r="J27" s="28" t="s">
        <v>165</v>
      </c>
      <c r="K27" s="28">
        <v>1</v>
      </c>
      <c r="L27" s="28" t="s">
        <v>314</v>
      </c>
      <c r="M27" s="28">
        <v>1</v>
      </c>
      <c r="N27" s="28" t="s">
        <v>315</v>
      </c>
      <c r="O27" s="29">
        <v>1</v>
      </c>
    </row>
    <row r="28" spans="1:15">
      <c r="A28" s="21"/>
      <c r="B28" s="22"/>
      <c r="C28" s="20" t="s">
        <v>316</v>
      </c>
      <c r="D28" s="20">
        <v>11</v>
      </c>
      <c r="E28" s="10"/>
      <c r="F28" s="20" t="s">
        <v>93</v>
      </c>
      <c r="G28" s="20">
        <v>2</v>
      </c>
      <c r="H28" s="10"/>
      <c r="I28" s="10"/>
      <c r="J28" s="28"/>
      <c r="K28" s="28"/>
      <c r="L28" s="28"/>
      <c r="M28" s="28"/>
      <c r="N28" s="28"/>
      <c r="O28" s="29"/>
    </row>
    <row r="29" spans="1:15">
      <c r="A29" s="21"/>
      <c r="B29" s="19" t="s">
        <v>319</v>
      </c>
      <c r="C29" s="20" t="s">
        <v>313</v>
      </c>
      <c r="D29" s="20"/>
      <c r="E29" s="10">
        <f t="shared" si="8"/>
        <v>16</v>
      </c>
      <c r="F29" s="20" t="s">
        <v>91</v>
      </c>
      <c r="G29" s="20">
        <v>1</v>
      </c>
      <c r="H29" s="10">
        <f>G30+G29</f>
        <v>2</v>
      </c>
      <c r="I29" s="10">
        <f t="shared" si="9"/>
        <v>18</v>
      </c>
      <c r="J29" s="28" t="s">
        <v>165</v>
      </c>
      <c r="K29" s="28">
        <v>1</v>
      </c>
      <c r="L29" s="28" t="s">
        <v>314</v>
      </c>
      <c r="M29" s="28">
        <v>1</v>
      </c>
      <c r="N29" s="28" t="s">
        <v>315</v>
      </c>
      <c r="O29" s="29">
        <v>1</v>
      </c>
    </row>
    <row r="30" spans="1:15">
      <c r="A30" s="21"/>
      <c r="B30" s="22"/>
      <c r="C30" s="20" t="s">
        <v>316</v>
      </c>
      <c r="D30" s="23">
        <v>16</v>
      </c>
      <c r="E30" s="10"/>
      <c r="F30" s="20" t="s">
        <v>93</v>
      </c>
      <c r="G30" s="20">
        <v>1</v>
      </c>
      <c r="H30" s="10"/>
      <c r="I30" s="10"/>
      <c r="J30" s="28"/>
      <c r="K30" s="28"/>
      <c r="L30" s="28"/>
      <c r="M30" s="28"/>
      <c r="N30" s="28"/>
      <c r="O30" s="29"/>
    </row>
    <row r="31" spans="1:15">
      <c r="A31" s="21"/>
      <c r="B31" s="19" t="s">
        <v>322</v>
      </c>
      <c r="C31" s="20" t="s">
        <v>313</v>
      </c>
      <c r="D31" s="20"/>
      <c r="E31" s="10">
        <f t="shared" si="8"/>
        <v>14</v>
      </c>
      <c r="F31" s="20" t="s">
        <v>91</v>
      </c>
      <c r="G31" s="20">
        <v>1</v>
      </c>
      <c r="H31" s="10">
        <f>G32+G31</f>
        <v>2</v>
      </c>
      <c r="I31" s="10">
        <f t="shared" si="9"/>
        <v>16</v>
      </c>
      <c r="J31" s="28" t="s">
        <v>165</v>
      </c>
      <c r="K31" s="28">
        <v>1</v>
      </c>
      <c r="L31" s="28" t="s">
        <v>314</v>
      </c>
      <c r="M31" s="28">
        <v>1</v>
      </c>
      <c r="N31" s="28" t="s">
        <v>315</v>
      </c>
      <c r="O31" s="29">
        <v>1</v>
      </c>
    </row>
    <row r="32" spans="1:15">
      <c r="A32" s="22"/>
      <c r="B32" s="22"/>
      <c r="C32" s="20" t="s">
        <v>316</v>
      </c>
      <c r="D32" s="23">
        <v>14</v>
      </c>
      <c r="E32" s="10"/>
      <c r="F32" s="20" t="s">
        <v>318</v>
      </c>
      <c r="G32" s="20">
        <v>1</v>
      </c>
      <c r="H32" s="10"/>
      <c r="I32" s="10"/>
      <c r="J32" s="28"/>
      <c r="K32" s="28"/>
      <c r="L32" s="28"/>
      <c r="M32" s="28"/>
      <c r="N32" s="28"/>
      <c r="O32" s="29"/>
    </row>
    <row r="33" spans="1:15">
      <c r="A33" s="24"/>
      <c r="B33" s="24"/>
      <c r="C33" s="25"/>
      <c r="D33" s="25"/>
      <c r="E33" s="25">
        <f>SUM(E6:E32)</f>
        <v>143</v>
      </c>
      <c r="F33" s="25" t="s">
        <v>91</v>
      </c>
      <c r="G33" s="25">
        <f>G6+G8+G11+G14+G17+G19+G21+G23+G25+G27+G29+G31</f>
        <v>11</v>
      </c>
      <c r="H33" s="25"/>
      <c r="I33" s="25"/>
      <c r="J33" s="24"/>
      <c r="K33" s="25">
        <f t="shared" ref="K33:O33" si="10">SUM(K6:K32)</f>
        <v>12</v>
      </c>
      <c r="L33" s="24"/>
      <c r="M33" s="25">
        <f t="shared" si="10"/>
        <v>12</v>
      </c>
      <c r="N33" s="24"/>
      <c r="O33" s="25">
        <f t="shared" si="10"/>
        <v>12</v>
      </c>
    </row>
    <row r="34" spans="3:9">
      <c r="C34" s="26"/>
      <c r="D34" s="26"/>
      <c r="E34" s="26"/>
      <c r="F34" s="25" t="s">
        <v>93</v>
      </c>
      <c r="G34" s="25">
        <f>G7+G9+G12+G15+G18+G20+G22+G24+G26+G28+G30+G32</f>
        <v>13</v>
      </c>
      <c r="H34" s="26"/>
      <c r="I34" s="26"/>
    </row>
    <row r="35" spans="3:4">
      <c r="C35" s="26"/>
      <c r="D35" s="26"/>
    </row>
    <row r="36" spans="3:4">
      <c r="C36" s="26"/>
      <c r="D36" s="26"/>
    </row>
  </sheetData>
  <mergeCells count="53">
    <mergeCell ref="C4:E4"/>
    <mergeCell ref="F4:G4"/>
    <mergeCell ref="A6:A16"/>
    <mergeCell ref="A17:A24"/>
    <mergeCell ref="A25:A32"/>
    <mergeCell ref="B6:B7"/>
    <mergeCell ref="B8:B10"/>
    <mergeCell ref="B11:B13"/>
    <mergeCell ref="B14:B16"/>
    <mergeCell ref="B17:B18"/>
    <mergeCell ref="B19:B20"/>
    <mergeCell ref="B21:B22"/>
    <mergeCell ref="B23:B24"/>
    <mergeCell ref="B25:B26"/>
    <mergeCell ref="B27:B28"/>
    <mergeCell ref="B29:B30"/>
    <mergeCell ref="B31:B32"/>
    <mergeCell ref="E6:E7"/>
    <mergeCell ref="E8:E10"/>
    <mergeCell ref="E11:E13"/>
    <mergeCell ref="E14:E16"/>
    <mergeCell ref="E17:E18"/>
    <mergeCell ref="E19:E20"/>
    <mergeCell ref="E21:E22"/>
    <mergeCell ref="E23:E24"/>
    <mergeCell ref="E25:E26"/>
    <mergeCell ref="E27:E28"/>
    <mergeCell ref="E29:E30"/>
    <mergeCell ref="E31:E32"/>
    <mergeCell ref="H6:H7"/>
    <mergeCell ref="H8:H10"/>
    <mergeCell ref="H11:H13"/>
    <mergeCell ref="H14:H16"/>
    <mergeCell ref="H17:H18"/>
    <mergeCell ref="H19:H20"/>
    <mergeCell ref="H21:H22"/>
    <mergeCell ref="H23:H24"/>
    <mergeCell ref="H25:H26"/>
    <mergeCell ref="H27:H28"/>
    <mergeCell ref="H29:H30"/>
    <mergeCell ref="H31:H32"/>
    <mergeCell ref="I6:I7"/>
    <mergeCell ref="I8:I10"/>
    <mergeCell ref="I11:I13"/>
    <mergeCell ref="I14:I16"/>
    <mergeCell ref="I17:I18"/>
    <mergeCell ref="I19:I20"/>
    <mergeCell ref="I21:I22"/>
    <mergeCell ref="I23:I24"/>
    <mergeCell ref="I25:I26"/>
    <mergeCell ref="I27:I28"/>
    <mergeCell ref="I29:I30"/>
    <mergeCell ref="I31:I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造价预算汇总</vt:lpstr>
      <vt:lpstr>1停车场管理系统</vt:lpstr>
      <vt:lpstr>2引导及反寻系统</vt:lpstr>
      <vt:lpstr>3视频监控</vt:lpstr>
      <vt:lpstr>4院内导航系统</vt:lpstr>
      <vt:lpstr>5导向标识</vt:lpstr>
      <vt:lpstr>监控及网络统计表1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dc:creator>
  <cp:lastModifiedBy>being</cp:lastModifiedBy>
  <dcterms:created xsi:type="dcterms:W3CDTF">2020-01-10T16:45:00Z</dcterms:created>
  <dcterms:modified xsi:type="dcterms:W3CDTF">2025-08-01T00:53:58Z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659E5569CE074A68A592141C22E55053_13</vt:lpwstr>
  </property>
</Properties>
</file>